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0" yWindow="360" windowWidth="12120" windowHeight="7680"/>
  </bookViews>
  <sheets>
    <sheet name="PRINT" sheetId="19" r:id="rId1"/>
  </sheets>
  <definedNames>
    <definedName name="_xlnm.Print_Area" localSheetId="0">PRINT!$A$1:$BU$27</definedName>
  </definedNames>
  <calcPr calcId="124519"/>
</workbook>
</file>

<file path=xl/calcChain.xml><?xml version="1.0" encoding="utf-8"?>
<calcChain xmlns="http://schemas.openxmlformats.org/spreadsheetml/2006/main">
  <c r="BT14" i="19"/>
  <c r="BT13"/>
  <c r="BU12" l="1"/>
  <c r="BU13"/>
  <c r="BU14"/>
  <c r="BT17" l="1"/>
  <c r="BT19"/>
  <c r="BT25" l="1"/>
  <c r="BU18"/>
  <c r="BU25" s="1"/>
  <c r="BU19"/>
  <c r="BU17"/>
  <c r="BU26" l="1"/>
  <c r="BU27" s="1"/>
</calcChain>
</file>

<file path=xl/sharedStrings.xml><?xml version="1.0" encoding="utf-8"?>
<sst xmlns="http://schemas.openxmlformats.org/spreadsheetml/2006/main" count="156" uniqueCount="52">
  <si>
    <t>col</t>
  </si>
  <si>
    <t>cm</t>
  </si>
  <si>
    <t>FREQUNCY</t>
  </si>
  <si>
    <t>GRAND  TOTAL</t>
  </si>
  <si>
    <t>FRI</t>
  </si>
  <si>
    <t>SAT</t>
  </si>
  <si>
    <t>SUN</t>
  </si>
  <si>
    <t>MON</t>
  </si>
  <si>
    <t>TUE</t>
  </si>
  <si>
    <t>WED</t>
  </si>
  <si>
    <t>THU</t>
  </si>
  <si>
    <t>VAT 12%</t>
  </si>
  <si>
    <t>TOTAL COST FOR PRESS-RATE CARD</t>
  </si>
  <si>
    <t>SIZES IN CM</t>
  </si>
  <si>
    <t>HEIGHT</t>
  </si>
  <si>
    <t>WIDTH</t>
  </si>
  <si>
    <t>MEDIA AMOUNT</t>
  </si>
  <si>
    <t>PUBLICATION</t>
  </si>
  <si>
    <t>RATE PER COL/cm - RATE CARD RATE</t>
  </si>
  <si>
    <t>FC</t>
  </si>
  <si>
    <t>COLOUR</t>
  </si>
  <si>
    <t xml:space="preserve">LANGUAGE </t>
  </si>
  <si>
    <t>COST PER INSERTION-</t>
  </si>
  <si>
    <t>NO OF INSERTION</t>
  </si>
  <si>
    <t>Daily Lankadeepa</t>
  </si>
  <si>
    <t>Divaina</t>
  </si>
  <si>
    <t>Dinamina</t>
  </si>
  <si>
    <t>Lakbima</t>
  </si>
  <si>
    <t xml:space="preserve">Rivira </t>
  </si>
  <si>
    <t>Irudina</t>
  </si>
  <si>
    <t>Maubima</t>
  </si>
  <si>
    <t>Ada</t>
  </si>
  <si>
    <t>Virakesari</t>
  </si>
  <si>
    <t>Thinkkural</t>
  </si>
  <si>
    <t>Sudar Oli</t>
  </si>
  <si>
    <t>Thinakaran</t>
  </si>
  <si>
    <t>S</t>
  </si>
  <si>
    <t>T</t>
  </si>
  <si>
    <t>CLIENT          :  Drive Green</t>
  </si>
  <si>
    <t xml:space="preserve">CAMPAIGN  : Road Side Emmision </t>
  </si>
  <si>
    <t>MAY</t>
  </si>
  <si>
    <t>JUNE</t>
  </si>
  <si>
    <t>MONTH       : May and June of  2014</t>
  </si>
  <si>
    <t>Uthayan</t>
  </si>
  <si>
    <t>20 CM</t>
  </si>
  <si>
    <t>12.2 CM</t>
  </si>
  <si>
    <t>9.6 CM</t>
  </si>
  <si>
    <t>vesak Full Moon Poya Day</t>
  </si>
  <si>
    <t>Poson Full Moon Poya Day</t>
  </si>
  <si>
    <t>May Day</t>
  </si>
  <si>
    <t>DATE            : 01st of April 2014</t>
  </si>
  <si>
    <t>Valampurii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</si>
</sst>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mmm\-yy;@"/>
    <numFmt numFmtId="165" formatCode="[$-409]mmmm\-yy;@"/>
    <numFmt numFmtId="166" formatCode="_(* #,##0.00_);_(* \(#,##0.00\);_(* \-??_);_(@_)"/>
  </numFmts>
  <fonts count="29">
    <font>
      <sz val="10"/>
      <name val="Arial"/>
    </font>
    <font>
      <sz val="10"/>
      <name val="Arial"/>
      <family val="2"/>
    </font>
    <font>
      <sz val="10"/>
      <name val="Helv"/>
    </font>
    <font>
      <b/>
      <sz val="40"/>
      <name val="Calibri"/>
      <family val="2"/>
      <scheme val="minor"/>
    </font>
    <font>
      <b/>
      <sz val="14"/>
      <name val="Calibri"/>
      <family val="2"/>
      <scheme val="minor"/>
    </font>
    <font>
      <b/>
      <sz val="48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/>
    <xf numFmtId="164" fontId="1" fillId="0" borderId="0"/>
  </cellStyleXfs>
  <cellXfs count="195">
    <xf numFmtId="0" fontId="0" fillId="0" borderId="0" xfId="0"/>
    <xf numFmtId="0" fontId="6" fillId="0" borderId="0" xfId="0" applyFont="1"/>
    <xf numFmtId="0" fontId="4" fillId="2" borderId="0" xfId="0" applyFont="1" applyFill="1" applyBorder="1" applyAlignment="1"/>
    <xf numFmtId="0" fontId="5" fillId="3" borderId="0" xfId="2" applyFont="1" applyFill="1" applyBorder="1" applyAlignment="1"/>
    <xf numFmtId="0" fontId="4" fillId="2" borderId="1" xfId="0" applyFont="1" applyFill="1" applyBorder="1" applyAlignment="1"/>
    <xf numFmtId="0" fontId="8" fillId="0" borderId="1" xfId="2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2" xfId="0" applyNumberFormat="1" applyFont="1" applyFill="1" applyBorder="1" applyAlignment="1">
      <alignment horizontal="center" vertical="center"/>
    </xf>
    <xf numFmtId="43" fontId="12" fillId="0" borderId="0" xfId="0" applyNumberFormat="1" applyFont="1" applyFill="1" applyBorder="1" applyAlignment="1">
      <alignment vertical="center"/>
    </xf>
    <xf numFmtId="43" fontId="12" fillId="0" borderId="2" xfId="0" applyNumberFormat="1" applyFont="1" applyFill="1" applyBorder="1" applyAlignment="1">
      <alignment horizontal="center" vertical="center"/>
    </xf>
    <xf numFmtId="43" fontId="10" fillId="0" borderId="0" xfId="0" applyNumberFormat="1" applyFont="1" applyFill="1" applyBorder="1" applyAlignment="1">
      <alignment vertical="center"/>
    </xf>
    <xf numFmtId="0" fontId="12" fillId="0" borderId="17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13" fillId="0" borderId="21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/>
    </xf>
    <xf numFmtId="166" fontId="13" fillId="0" borderId="22" xfId="4" applyNumberFormat="1" applyFont="1" applyFill="1" applyBorder="1" applyAlignment="1" applyProtection="1">
      <alignment horizontal="justify" vertical="center" wrapText="1"/>
    </xf>
    <xf numFmtId="0" fontId="13" fillId="0" borderId="22" xfId="3" applyFont="1" applyBorder="1" applyAlignment="1">
      <alignment horizontal="center" vertical="center"/>
    </xf>
    <xf numFmtId="166" fontId="13" fillId="0" borderId="16" xfId="4" applyNumberFormat="1" applyFont="1" applyFill="1" applyBorder="1" applyAlignment="1" applyProtection="1">
      <alignment horizontal="justify" vertical="center" wrapText="1"/>
    </xf>
    <xf numFmtId="0" fontId="6" fillId="0" borderId="18" xfId="0" applyFont="1" applyBorder="1" applyAlignment="1">
      <alignment vertical="center"/>
    </xf>
    <xf numFmtId="0" fontId="13" fillId="0" borderId="24" xfId="3" applyFont="1" applyBorder="1" applyAlignment="1">
      <alignment horizontal="center" vertical="center" wrapText="1"/>
    </xf>
    <xf numFmtId="166" fontId="15" fillId="0" borderId="22" xfId="5" applyNumberFormat="1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14" fillId="0" borderId="22" xfId="3" applyFont="1" applyBorder="1" applyAlignment="1">
      <alignment horizontal="center" vertical="center"/>
    </xf>
    <xf numFmtId="0" fontId="14" fillId="0" borderId="16" xfId="3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166" fontId="15" fillId="0" borderId="28" xfId="5" applyNumberFormat="1" applyFont="1" applyFill="1" applyBorder="1" applyAlignment="1" applyProtection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3" fillId="3" borderId="9" xfId="2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4" borderId="0" xfId="2" applyFont="1" applyFill="1" applyBorder="1" applyAlignment="1">
      <alignment vertical="center"/>
    </xf>
    <xf numFmtId="0" fontId="7" fillId="4" borderId="1" xfId="2" applyFont="1" applyFill="1" applyBorder="1" applyAlignment="1">
      <alignment vertical="center"/>
    </xf>
    <xf numFmtId="0" fontId="12" fillId="4" borderId="26" xfId="0" applyNumberFormat="1" applyFont="1" applyFill="1" applyBorder="1" applyAlignment="1">
      <alignment vertical="center"/>
    </xf>
    <xf numFmtId="0" fontId="12" fillId="4" borderId="17" xfId="0" applyNumberFormat="1" applyFont="1" applyFill="1" applyBorder="1" applyAlignment="1">
      <alignment vertical="center"/>
    </xf>
    <xf numFmtId="0" fontId="16" fillId="4" borderId="26" xfId="0" applyNumberFormat="1" applyFont="1" applyFill="1" applyBorder="1" applyAlignment="1">
      <alignment vertical="center"/>
    </xf>
    <xf numFmtId="0" fontId="16" fillId="4" borderId="17" xfId="0" applyNumberFormat="1" applyFont="1" applyFill="1" applyBorder="1" applyAlignment="1">
      <alignment vertical="center"/>
    </xf>
    <xf numFmtId="0" fontId="6" fillId="6" borderId="23" xfId="0" applyFont="1" applyFill="1" applyBorder="1" applyAlignment="1">
      <alignment vertical="center"/>
    </xf>
    <xf numFmtId="0" fontId="12" fillId="6" borderId="17" xfId="0" applyNumberFormat="1" applyFont="1" applyFill="1" applyBorder="1" applyAlignment="1">
      <alignment horizontal="center" vertical="center"/>
    </xf>
    <xf numFmtId="0" fontId="12" fillId="6" borderId="17" xfId="0" applyNumberFormat="1" applyFont="1" applyFill="1" applyBorder="1" applyAlignment="1">
      <alignment vertical="center"/>
    </xf>
    <xf numFmtId="0" fontId="16" fillId="6" borderId="17" xfId="0" applyNumberFormat="1" applyFont="1" applyFill="1" applyBorder="1" applyAlignment="1">
      <alignment vertical="center"/>
    </xf>
    <xf numFmtId="0" fontId="12" fillId="6" borderId="29" xfId="0" applyNumberFormat="1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vertical="center"/>
    </xf>
    <xf numFmtId="0" fontId="12" fillId="7" borderId="17" xfId="0" applyNumberFormat="1" applyFont="1" applyFill="1" applyBorder="1" applyAlignment="1">
      <alignment horizontal="center" vertical="center"/>
    </xf>
    <xf numFmtId="0" fontId="12" fillId="7" borderId="17" xfId="0" applyNumberFormat="1" applyFont="1" applyFill="1" applyBorder="1" applyAlignment="1">
      <alignment vertical="center"/>
    </xf>
    <xf numFmtId="0" fontId="16" fillId="7" borderId="17" xfId="0" applyNumberFormat="1" applyFont="1" applyFill="1" applyBorder="1" applyAlignment="1">
      <alignment vertical="center"/>
    </xf>
    <xf numFmtId="0" fontId="12" fillId="7" borderId="29" xfId="0" applyNumberFormat="1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12" fillId="0" borderId="26" xfId="0" applyNumberFormat="1" applyFont="1" applyBorder="1" applyAlignment="1">
      <alignment horizontal="center" vertical="center"/>
    </xf>
    <xf numFmtId="0" fontId="12" fillId="0" borderId="44" xfId="0" applyNumberFormat="1" applyFont="1" applyBorder="1" applyAlignment="1">
      <alignment horizontal="center" vertical="center"/>
    </xf>
    <xf numFmtId="0" fontId="17" fillId="4" borderId="17" xfId="0" applyNumberFormat="1" applyFont="1" applyFill="1" applyBorder="1" applyAlignment="1">
      <alignment vertical="center"/>
    </xf>
    <xf numFmtId="0" fontId="11" fillId="6" borderId="43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vertical="center"/>
    </xf>
    <xf numFmtId="0" fontId="12" fillId="6" borderId="35" xfId="0" applyNumberFormat="1" applyFont="1" applyFill="1" applyBorder="1" applyAlignment="1">
      <alignment horizontal="center" vertical="center"/>
    </xf>
    <xf numFmtId="0" fontId="12" fillId="6" borderId="35" xfId="0" applyNumberFormat="1" applyFont="1" applyFill="1" applyBorder="1" applyAlignment="1">
      <alignment vertical="center"/>
    </xf>
    <xf numFmtId="0" fontId="16" fillId="6" borderId="35" xfId="0" applyNumberFormat="1" applyFont="1" applyFill="1" applyBorder="1" applyAlignment="1">
      <alignment vertical="center"/>
    </xf>
    <xf numFmtId="0" fontId="12" fillId="6" borderId="48" xfId="0" applyNumberFormat="1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vertical="center"/>
    </xf>
    <xf numFmtId="0" fontId="12" fillId="7" borderId="37" xfId="0" applyNumberFormat="1" applyFont="1" applyFill="1" applyBorder="1" applyAlignment="1">
      <alignment horizontal="center" vertical="center"/>
    </xf>
    <xf numFmtId="0" fontId="12" fillId="7" borderId="37" xfId="0" applyNumberFormat="1" applyFont="1" applyFill="1" applyBorder="1" applyAlignment="1">
      <alignment vertical="center"/>
    </xf>
    <xf numFmtId="0" fontId="16" fillId="7" borderId="37" xfId="0" applyNumberFormat="1" applyFont="1" applyFill="1" applyBorder="1" applyAlignment="1">
      <alignment vertical="center"/>
    </xf>
    <xf numFmtId="0" fontId="12" fillId="7" borderId="42" xfId="0" applyNumberFormat="1" applyFont="1" applyFill="1" applyBorder="1" applyAlignment="1">
      <alignment horizontal="center" vertical="center"/>
    </xf>
    <xf numFmtId="37" fontId="9" fillId="7" borderId="6" xfId="0" applyNumberFormat="1" applyFont="1" applyFill="1" applyBorder="1" applyAlignment="1">
      <alignment horizontal="center" vertical="center"/>
    </xf>
    <xf numFmtId="43" fontId="9" fillId="5" borderId="6" xfId="0" applyNumberFormat="1" applyFont="1" applyFill="1" applyBorder="1" applyAlignment="1">
      <alignment horizontal="center" vertical="center"/>
    </xf>
    <xf numFmtId="0" fontId="9" fillId="8" borderId="6" xfId="0" applyNumberFormat="1" applyFont="1" applyFill="1" applyBorder="1" applyAlignment="1">
      <alignment horizontal="center" vertical="center"/>
    </xf>
    <xf numFmtId="43" fontId="20" fillId="8" borderId="10" xfId="0" applyNumberFormat="1" applyFont="1" applyFill="1" applyBorder="1" applyAlignment="1">
      <alignment horizontal="center" vertical="center"/>
    </xf>
    <xf numFmtId="43" fontId="21" fillId="5" borderId="10" xfId="0" applyNumberFormat="1" applyFont="1" applyFill="1" applyBorder="1" applyAlignment="1">
      <alignment horizontal="center" vertical="center"/>
    </xf>
    <xf numFmtId="43" fontId="16" fillId="7" borderId="6" xfId="1" applyFont="1" applyFill="1" applyBorder="1" applyAlignment="1">
      <alignment horizontal="center" vertical="center"/>
    </xf>
    <xf numFmtId="166" fontId="13" fillId="0" borderId="28" xfId="4" applyNumberFormat="1" applyFont="1" applyFill="1" applyBorder="1" applyAlignment="1" applyProtection="1">
      <alignment horizontal="justify" vertical="center" wrapText="1"/>
    </xf>
    <xf numFmtId="166" fontId="15" fillId="0" borderId="16" xfId="5" applyNumberFormat="1" applyFont="1" applyFill="1" applyBorder="1" applyAlignment="1" applyProtection="1">
      <alignment horizontal="center" vertical="center"/>
    </xf>
    <xf numFmtId="0" fontId="23" fillId="4" borderId="1" xfId="2" applyFont="1" applyFill="1" applyBorder="1" applyAlignment="1">
      <alignment vertical="center"/>
    </xf>
    <xf numFmtId="0" fontId="11" fillId="9" borderId="43" xfId="0" applyFont="1" applyFill="1" applyBorder="1" applyAlignment="1">
      <alignment horizontal="center" vertical="center"/>
    </xf>
    <xf numFmtId="0" fontId="11" fillId="9" borderId="33" xfId="0" applyFont="1" applyFill="1" applyBorder="1" applyAlignment="1">
      <alignment horizontal="center" vertical="center"/>
    </xf>
    <xf numFmtId="0" fontId="11" fillId="10" borderId="43" xfId="0" applyFont="1" applyFill="1" applyBorder="1" applyAlignment="1">
      <alignment horizontal="center" vertical="center"/>
    </xf>
    <xf numFmtId="166" fontId="15" fillId="0" borderId="2" xfId="5" applyNumberFormat="1" applyFont="1" applyFill="1" applyBorder="1" applyAlignment="1" applyProtection="1">
      <alignment horizontal="center" vertical="center"/>
    </xf>
    <xf numFmtId="0" fontId="13" fillId="0" borderId="21" xfId="4" applyNumberFormat="1" applyFont="1" applyFill="1" applyBorder="1" applyAlignment="1" applyProtection="1">
      <alignment horizontal="center" vertical="center" wrapText="1"/>
    </xf>
    <xf numFmtId="0" fontId="13" fillId="0" borderId="49" xfId="4" applyNumberFormat="1" applyFont="1" applyFill="1" applyBorder="1" applyAlignment="1" applyProtection="1">
      <alignment horizontal="center" vertical="center" wrapText="1"/>
    </xf>
    <xf numFmtId="0" fontId="13" fillId="0" borderId="19" xfId="4" applyNumberFormat="1" applyFont="1" applyFill="1" applyBorder="1" applyAlignment="1" applyProtection="1">
      <alignment horizontal="center" vertical="center" wrapText="1"/>
    </xf>
    <xf numFmtId="0" fontId="13" fillId="0" borderId="62" xfId="4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vertical="center"/>
    </xf>
    <xf numFmtId="0" fontId="13" fillId="0" borderId="63" xfId="3" applyFont="1" applyBorder="1" applyAlignment="1">
      <alignment horizontal="center" vertical="center" wrapText="1"/>
    </xf>
    <xf numFmtId="166" fontId="13" fillId="0" borderId="2" xfId="4" applyNumberFormat="1" applyFont="1" applyFill="1" applyBorder="1" applyAlignment="1" applyProtection="1">
      <alignment horizontal="justify" vertical="center" wrapText="1"/>
    </xf>
    <xf numFmtId="0" fontId="24" fillId="4" borderId="0" xfId="2" applyFont="1" applyFill="1" applyBorder="1" applyAlignment="1">
      <alignment vertical="center"/>
    </xf>
    <xf numFmtId="0" fontId="17" fillId="7" borderId="17" xfId="0" applyNumberFormat="1" applyFont="1" applyFill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6" borderId="23" xfId="0" applyFont="1" applyFill="1" applyBorder="1" applyAlignment="1">
      <alignment vertical="center"/>
    </xf>
    <xf numFmtId="0" fontId="17" fillId="0" borderId="17" xfId="0" applyNumberFormat="1" applyFont="1" applyBorder="1" applyAlignment="1">
      <alignment horizontal="center" vertical="center"/>
    </xf>
    <xf numFmtId="0" fontId="17" fillId="6" borderId="17" xfId="0" applyNumberFormat="1" applyFont="1" applyFill="1" applyBorder="1" applyAlignment="1">
      <alignment horizontal="center" vertical="center"/>
    </xf>
    <xf numFmtId="0" fontId="17" fillId="6" borderId="17" xfId="0" applyNumberFormat="1" applyFont="1" applyFill="1" applyBorder="1" applyAlignment="1">
      <alignment vertical="center"/>
    </xf>
    <xf numFmtId="0" fontId="17" fillId="0" borderId="29" xfId="0" applyNumberFormat="1" applyFont="1" applyBorder="1" applyAlignment="1">
      <alignment horizontal="center" vertical="center"/>
    </xf>
    <xf numFmtId="0" fontId="17" fillId="6" borderId="29" xfId="0" applyNumberFormat="1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8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43" fontId="13" fillId="0" borderId="13" xfId="1" applyFont="1" applyBorder="1" applyAlignment="1">
      <alignment horizontal="center" vertical="center" wrapText="1"/>
    </xf>
    <xf numFmtId="166" fontId="15" fillId="0" borderId="61" xfId="5" applyNumberFormat="1" applyFont="1" applyFill="1" applyBorder="1" applyAlignment="1" applyProtection="1">
      <alignment horizontal="center" vertical="center" wrapText="1"/>
    </xf>
    <xf numFmtId="0" fontId="12" fillId="0" borderId="29" xfId="0" applyNumberFormat="1" applyFont="1" applyBorder="1" applyAlignment="1">
      <alignment horizontal="center" vertical="center" wrapText="1"/>
    </xf>
    <xf numFmtId="0" fontId="12" fillId="7" borderId="29" xfId="0" applyNumberFormat="1" applyFont="1" applyFill="1" applyBorder="1" applyAlignment="1">
      <alignment horizontal="center" vertical="center" wrapText="1"/>
    </xf>
    <xf numFmtId="0" fontId="12" fillId="7" borderId="42" xfId="0" applyNumberFormat="1" applyFont="1" applyFill="1" applyBorder="1" applyAlignment="1">
      <alignment horizontal="center" vertical="center" wrapText="1"/>
    </xf>
    <xf numFmtId="0" fontId="12" fillId="6" borderId="48" xfId="0" applyNumberFormat="1" applyFont="1" applyFill="1" applyBorder="1" applyAlignment="1">
      <alignment horizontal="center" vertical="center" wrapText="1"/>
    </xf>
    <xf numFmtId="0" fontId="17" fillId="0" borderId="29" xfId="0" applyNumberFormat="1" applyFont="1" applyBorder="1" applyAlignment="1">
      <alignment horizontal="center" vertical="center" wrapText="1"/>
    </xf>
    <xf numFmtId="0" fontId="17" fillId="6" borderId="29" xfId="0" applyNumberFormat="1" applyFont="1" applyFill="1" applyBorder="1" applyAlignment="1">
      <alignment horizontal="center" vertical="center" wrapText="1"/>
    </xf>
    <xf numFmtId="0" fontId="12" fillId="6" borderId="29" xfId="0" applyNumberFormat="1" applyFont="1" applyFill="1" applyBorder="1" applyAlignment="1">
      <alignment horizontal="center" vertical="center" wrapText="1"/>
    </xf>
    <xf numFmtId="0" fontId="12" fillId="0" borderId="44" xfId="0" applyNumberFormat="1" applyFont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43" fontId="12" fillId="0" borderId="2" xfId="0" applyNumberFormat="1" applyFont="1" applyFill="1" applyBorder="1" applyAlignment="1">
      <alignment horizontal="center" vertical="center" wrapText="1"/>
    </xf>
    <xf numFmtId="43" fontId="12" fillId="0" borderId="0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8" fillId="7" borderId="14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2" fillId="5" borderId="14" xfId="0" applyFont="1" applyFill="1" applyBorder="1" applyAlignment="1">
      <alignment horizontal="left" vertical="center"/>
    </xf>
    <xf numFmtId="0" fontId="22" fillId="5" borderId="5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19" fillId="8" borderId="14" xfId="0" applyFont="1" applyFill="1" applyBorder="1" applyAlignment="1">
      <alignment horizontal="left" vertical="center"/>
    </xf>
    <xf numFmtId="0" fontId="19" fillId="8" borderId="5" xfId="0" applyFont="1" applyFill="1" applyBorder="1" applyAlignment="1">
      <alignment horizontal="left" vertical="center"/>
    </xf>
    <xf numFmtId="0" fontId="19" fillId="8" borderId="10" xfId="0" applyFont="1" applyFill="1" applyBorder="1" applyAlignment="1">
      <alignment horizontal="left" vertical="center"/>
    </xf>
    <xf numFmtId="0" fontId="8" fillId="9" borderId="54" xfId="0" applyNumberFormat="1" applyFont="1" applyFill="1" applyBorder="1" applyAlignment="1">
      <alignment horizontal="center" vertical="center" textRotation="90"/>
    </xf>
    <xf numFmtId="0" fontId="8" fillId="9" borderId="55" xfId="0" applyNumberFormat="1" applyFont="1" applyFill="1" applyBorder="1" applyAlignment="1">
      <alignment horizontal="center" vertical="center" textRotation="90"/>
    </xf>
    <xf numFmtId="0" fontId="8" fillId="9" borderId="56" xfId="0" applyNumberFormat="1" applyFont="1" applyFill="1" applyBorder="1" applyAlignment="1">
      <alignment horizontal="center" vertical="center" textRotation="90"/>
    </xf>
    <xf numFmtId="0" fontId="8" fillId="9" borderId="57" xfId="0" applyNumberFormat="1" applyFont="1" applyFill="1" applyBorder="1" applyAlignment="1">
      <alignment horizontal="center" vertical="center" textRotation="90"/>
    </xf>
    <xf numFmtId="0" fontId="8" fillId="9" borderId="58" xfId="0" applyNumberFormat="1" applyFont="1" applyFill="1" applyBorder="1" applyAlignment="1">
      <alignment horizontal="center" vertical="center" textRotation="90"/>
    </xf>
    <xf numFmtId="0" fontId="8" fillId="9" borderId="59" xfId="0" applyNumberFormat="1" applyFont="1" applyFill="1" applyBorder="1" applyAlignment="1">
      <alignment horizontal="center" vertical="center" textRotation="90"/>
    </xf>
    <xf numFmtId="0" fontId="28" fillId="9" borderId="50" xfId="0" applyFont="1" applyFill="1" applyBorder="1" applyAlignment="1">
      <alignment horizontal="center" vertical="center" textRotation="90"/>
    </xf>
    <xf numFmtId="0" fontId="28" fillId="9" borderId="60" xfId="0" applyFont="1" applyFill="1" applyBorder="1" applyAlignment="1">
      <alignment horizontal="center" vertical="center" textRotation="90"/>
    </xf>
    <xf numFmtId="0" fontId="28" fillId="9" borderId="51" xfId="0" applyFont="1" applyFill="1" applyBorder="1" applyAlignment="1">
      <alignment horizontal="center" vertical="center" textRotation="90"/>
    </xf>
    <xf numFmtId="0" fontId="4" fillId="10" borderId="52" xfId="0" applyNumberFormat="1" applyFont="1" applyFill="1" applyBorder="1" applyAlignment="1">
      <alignment horizontal="center" vertical="center" textRotation="90"/>
    </xf>
    <xf numFmtId="0" fontId="4" fillId="10" borderId="65" xfId="0" applyNumberFormat="1" applyFont="1" applyFill="1" applyBorder="1" applyAlignment="1">
      <alignment horizontal="center" vertical="center" textRotation="90"/>
    </xf>
    <xf numFmtId="0" fontId="4" fillId="10" borderId="53" xfId="0" applyNumberFormat="1" applyFont="1" applyFill="1" applyBorder="1" applyAlignment="1">
      <alignment horizontal="center" vertical="center" textRotation="90"/>
    </xf>
    <xf numFmtId="0" fontId="12" fillId="0" borderId="40" xfId="0" applyFont="1" applyFill="1" applyBorder="1" applyAlignment="1">
      <alignment horizontal="center" vertical="center" textRotation="90"/>
    </xf>
    <xf numFmtId="0" fontId="12" fillId="0" borderId="3" xfId="0" applyFont="1" applyFill="1" applyBorder="1" applyAlignment="1">
      <alignment horizontal="center" vertical="center" textRotation="90"/>
    </xf>
    <xf numFmtId="0" fontId="12" fillId="6" borderId="40" xfId="0" applyFont="1" applyFill="1" applyBorder="1" applyAlignment="1">
      <alignment horizontal="center" vertical="center" textRotation="90"/>
    </xf>
    <xf numFmtId="0" fontId="12" fillId="6" borderId="3" xfId="0" applyFont="1" applyFill="1" applyBorder="1" applyAlignment="1">
      <alignment horizontal="center" vertical="center" textRotation="90"/>
    </xf>
    <xf numFmtId="0" fontId="12" fillId="9" borderId="40" xfId="0" applyFont="1" applyFill="1" applyBorder="1" applyAlignment="1">
      <alignment horizontal="center" vertical="center" textRotation="90"/>
    </xf>
    <xf numFmtId="0" fontId="12" fillId="9" borderId="3" xfId="0" applyFont="1" applyFill="1" applyBorder="1" applyAlignment="1">
      <alignment horizontal="center" vertical="center" textRotation="90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textRotation="90"/>
    </xf>
    <xf numFmtId="0" fontId="10" fillId="0" borderId="11" xfId="0" applyFont="1" applyFill="1" applyBorder="1" applyAlignment="1">
      <alignment horizontal="center" vertical="center" textRotation="90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textRotation="90"/>
    </xf>
    <xf numFmtId="0" fontId="12" fillId="0" borderId="39" xfId="0" applyFont="1" applyFill="1" applyBorder="1" applyAlignment="1">
      <alignment horizontal="center" vertical="center" textRotation="90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6" xfId="0" applyFont="1" applyFill="1" applyBorder="1" applyAlignment="1">
      <alignment horizontal="center" vertical="center" textRotation="90" wrapText="1"/>
    </xf>
    <xf numFmtId="0" fontId="9" fillId="0" borderId="11" xfId="0" applyFont="1" applyFill="1" applyBorder="1" applyAlignment="1">
      <alignment horizontal="center" vertical="center" textRotation="90" wrapText="1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4" fillId="2" borderId="32" xfId="0" applyNumberFormat="1" applyFont="1" applyFill="1" applyBorder="1" applyAlignment="1">
      <alignment horizontal="left" vertical="center"/>
    </xf>
    <xf numFmtId="0" fontId="4" fillId="2" borderId="33" xfId="0" applyNumberFormat="1" applyFont="1" applyFill="1" applyBorder="1" applyAlignment="1">
      <alignment horizontal="left" vertical="center"/>
    </xf>
    <xf numFmtId="0" fontId="4" fillId="2" borderId="34" xfId="0" applyNumberFormat="1" applyFont="1" applyFill="1" applyBorder="1" applyAlignment="1">
      <alignment horizontal="left" vertical="center"/>
    </xf>
    <xf numFmtId="0" fontId="26" fillId="0" borderId="7" xfId="0" applyFont="1" applyBorder="1" applyAlignment="1">
      <alignment horizontal="center" vertical="center"/>
    </xf>
    <xf numFmtId="165" fontId="10" fillId="0" borderId="15" xfId="0" applyNumberFormat="1" applyFont="1" applyFill="1" applyBorder="1" applyAlignment="1">
      <alignment horizontal="center" vertical="center" wrapText="1"/>
    </xf>
    <xf numFmtId="165" fontId="10" fillId="0" borderId="16" xfId="0" applyNumberFormat="1" applyFont="1" applyFill="1" applyBorder="1" applyAlignment="1">
      <alignment horizontal="center" vertical="center" wrapText="1"/>
    </xf>
    <xf numFmtId="165" fontId="10" fillId="0" borderId="11" xfId="0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 vertical="center" textRotation="90" wrapText="1"/>
    </xf>
    <xf numFmtId="165" fontId="10" fillId="0" borderId="0" xfId="0" applyNumberFormat="1" applyFont="1" applyFill="1" applyBorder="1" applyAlignment="1">
      <alignment horizontal="center" vertical="center" textRotation="90" wrapText="1"/>
    </xf>
    <xf numFmtId="165" fontId="10" fillId="0" borderId="1" xfId="0" applyNumberFormat="1" applyFont="1" applyFill="1" applyBorder="1" applyAlignment="1">
      <alignment horizontal="center" vertical="center" textRotation="90" wrapText="1"/>
    </xf>
    <xf numFmtId="0" fontId="12" fillId="0" borderId="29" xfId="0" applyFont="1" applyFill="1" applyBorder="1" applyAlignment="1">
      <alignment horizontal="center" vertical="center" textRotation="90"/>
    </xf>
    <xf numFmtId="0" fontId="12" fillId="10" borderId="47" xfId="0" applyFont="1" applyFill="1" applyBorder="1" applyAlignment="1">
      <alignment horizontal="center" vertical="center" textRotation="90"/>
    </xf>
    <xf numFmtId="0" fontId="12" fillId="10" borderId="48" xfId="0" applyFont="1" applyFill="1" applyBorder="1" applyAlignment="1">
      <alignment horizontal="center" vertical="center" textRotation="90"/>
    </xf>
    <xf numFmtId="0" fontId="25" fillId="0" borderId="5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2" fillId="7" borderId="40" xfId="0" applyFont="1" applyFill="1" applyBorder="1" applyAlignment="1">
      <alignment horizontal="center" vertical="center" textRotation="90"/>
    </xf>
    <xf numFmtId="0" fontId="12" fillId="7" borderId="29" xfId="0" applyFont="1" applyFill="1" applyBorder="1" applyAlignment="1">
      <alignment horizontal="center" vertical="center" textRotation="90"/>
    </xf>
    <xf numFmtId="0" fontId="12" fillId="9" borderId="29" xfId="0" applyFont="1" applyFill="1" applyBorder="1" applyAlignment="1">
      <alignment horizontal="center" vertical="center" textRotation="90"/>
    </xf>
    <xf numFmtId="0" fontId="12" fillId="6" borderId="47" xfId="0" applyFont="1" applyFill="1" applyBorder="1" applyAlignment="1">
      <alignment horizontal="center" vertical="center" textRotation="90"/>
    </xf>
    <xf numFmtId="0" fontId="12" fillId="6" borderId="38" xfId="0" applyFont="1" applyFill="1" applyBorder="1" applyAlignment="1">
      <alignment horizontal="center" vertical="center" textRotation="90"/>
    </xf>
    <xf numFmtId="0" fontId="12" fillId="7" borderId="41" xfId="0" applyFont="1" applyFill="1" applyBorder="1" applyAlignment="1">
      <alignment horizontal="center" vertical="center" textRotation="90"/>
    </xf>
    <xf numFmtId="0" fontId="12" fillId="7" borderId="42" xfId="0" applyFont="1" applyFill="1" applyBorder="1" applyAlignment="1">
      <alignment horizontal="center" vertical="center" textRotation="90"/>
    </xf>
  </cellXfs>
  <cellStyles count="6">
    <cellStyle name="Comma" xfId="1" builtinId="3"/>
    <cellStyle name="Comma 2" xfId="5"/>
    <cellStyle name="Excel Built-in Comma" xfId="4"/>
    <cellStyle name="Excel Built-in Normal" xfId="3"/>
    <cellStyle name="Normal" xfId="0" builtinId="0"/>
    <cellStyle name="Normal_mil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legacyPerspectiveTopLeft">
            <a:rot lat="0" lon="20519999" rev="0"/>
          </a:camera>
          <a:lightRig rig="legacyHarsh3" dir="r"/>
        </a:scene3d>
        <a:sp3d extrusionH="430200" prstMaterial="legacyMatte">
          <a:bevelT w="13500" h="13500" prst="angle"/>
          <a:bevelB w="13500" h="13500" prst="angle"/>
          <a:extrusionClr>
            <a:srgbClr val="006600"/>
          </a:extrusionClr>
        </a:sp3d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legacyPerspectiveTopLeft">
            <a:rot lat="0" lon="20519999" rev="0"/>
          </a:camera>
          <a:lightRig rig="legacyHarsh3" dir="r"/>
        </a:scene3d>
        <a:sp3d extrusionH="430200" prstMaterial="legacyMatte">
          <a:bevelT w="13500" h="13500" prst="angle"/>
          <a:bevelB w="13500" h="13500" prst="angle"/>
          <a:extrusionClr>
            <a:srgbClr val="006600"/>
          </a:extrusionClr>
        </a:sp3d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V31"/>
  <sheetViews>
    <sheetView tabSelected="1" topLeftCell="X10" zoomScale="93" zoomScaleNormal="93" workbookViewId="0">
      <selection activeCell="BU24" sqref="BU24"/>
    </sheetView>
  </sheetViews>
  <sheetFormatPr defaultRowHeight="12.75"/>
  <cols>
    <col min="1" max="1" width="31" style="1" customWidth="1"/>
    <col min="2" max="2" width="4.85546875" style="1" customWidth="1"/>
    <col min="3" max="3" width="5.42578125" style="1" customWidth="1"/>
    <col min="4" max="4" width="5.140625" style="1" customWidth="1"/>
    <col min="5" max="5" width="4.85546875" style="1" customWidth="1"/>
    <col min="6" max="6" width="7.85546875" style="1" customWidth="1"/>
    <col min="7" max="7" width="8.7109375" style="1" customWidth="1"/>
    <col min="8" max="8" width="17.28515625" style="1" customWidth="1"/>
    <col min="9" max="9" width="5.85546875" style="1" customWidth="1"/>
    <col min="10" max="10" width="17.28515625" style="1" customWidth="1"/>
    <col min="11" max="66" width="3.7109375" style="1" customWidth="1"/>
    <col min="67" max="67" width="3.5703125" style="1" customWidth="1"/>
    <col min="68" max="71" width="3.7109375" style="1" customWidth="1"/>
    <col min="72" max="72" width="7.5703125" style="1" customWidth="1"/>
    <col min="73" max="73" width="18" style="1" customWidth="1"/>
    <col min="74" max="74" width="22.5703125" style="1" customWidth="1"/>
    <col min="75" max="16384" width="9.140625" style="1"/>
  </cols>
  <sheetData>
    <row r="1" spans="1:74" ht="62.25" customHeight="1" thickBot="1">
      <c r="A1" s="37"/>
      <c r="B1" s="18"/>
      <c r="C1" s="18"/>
      <c r="D1" s="18"/>
      <c r="E1" s="18"/>
      <c r="F1" s="18"/>
      <c r="G1" s="18"/>
      <c r="H1" s="38"/>
      <c r="I1" s="38"/>
      <c r="J1" s="3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6"/>
    </row>
    <row r="2" spans="1:74" ht="30.75" customHeight="1" thickBot="1">
      <c r="A2" s="168" t="s">
        <v>38</v>
      </c>
      <c r="B2" s="169"/>
      <c r="C2" s="169"/>
      <c r="D2" s="169"/>
      <c r="E2" s="169"/>
      <c r="F2" s="17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6"/>
    </row>
    <row r="3" spans="1:74" ht="30.75" customHeight="1" thickBot="1">
      <c r="A3" s="168" t="s">
        <v>39</v>
      </c>
      <c r="B3" s="169"/>
      <c r="C3" s="169"/>
      <c r="D3" s="169"/>
      <c r="E3" s="169"/>
      <c r="F3" s="17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6"/>
    </row>
    <row r="4" spans="1:74" ht="27" customHeight="1" thickBot="1">
      <c r="A4" s="168" t="s">
        <v>42</v>
      </c>
      <c r="B4" s="169"/>
      <c r="C4" s="169"/>
      <c r="D4" s="169"/>
      <c r="E4" s="169"/>
      <c r="F4" s="170"/>
      <c r="G4" s="2"/>
      <c r="H4" s="2"/>
      <c r="I4" s="2"/>
      <c r="J4" s="3"/>
      <c r="K4" s="39"/>
      <c r="L4" s="39"/>
      <c r="M4" s="39"/>
      <c r="N4" s="39"/>
      <c r="O4" s="9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2"/>
      <c r="BU4" s="2"/>
      <c r="BV4" s="6"/>
    </row>
    <row r="5" spans="1:74" ht="21.75" customHeight="1" thickBot="1">
      <c r="A5" s="171" t="s">
        <v>50</v>
      </c>
      <c r="B5" s="172"/>
      <c r="C5" s="172"/>
      <c r="D5" s="172"/>
      <c r="E5" s="172"/>
      <c r="F5" s="173"/>
      <c r="G5" s="4"/>
      <c r="H5" s="4"/>
      <c r="I5" s="4"/>
      <c r="J5" s="5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84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"/>
      <c r="BU5" s="4"/>
      <c r="BV5" s="6"/>
    </row>
    <row r="6" spans="1:74" ht="20.25" customHeight="1" thickBot="1">
      <c r="A6" s="156" t="s">
        <v>17</v>
      </c>
      <c r="B6" s="158" t="s">
        <v>21</v>
      </c>
      <c r="C6" s="158" t="s">
        <v>20</v>
      </c>
      <c r="D6" s="179" t="s">
        <v>1</v>
      </c>
      <c r="E6" s="156" t="s">
        <v>0</v>
      </c>
      <c r="F6" s="152" t="s">
        <v>13</v>
      </c>
      <c r="G6" s="153"/>
      <c r="H6" s="175" t="s">
        <v>18</v>
      </c>
      <c r="I6" s="180" t="s">
        <v>23</v>
      </c>
      <c r="J6" s="175" t="s">
        <v>22</v>
      </c>
      <c r="K6" s="186" t="s">
        <v>40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7"/>
      <c r="AP6" s="174" t="s">
        <v>41</v>
      </c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74"/>
      <c r="BS6" s="174"/>
      <c r="BT6" s="165" t="s">
        <v>2</v>
      </c>
      <c r="BU6" s="160" t="s">
        <v>16</v>
      </c>
      <c r="BV6" s="6"/>
    </row>
    <row r="7" spans="1:74" ht="20.25" customHeight="1" thickBot="1">
      <c r="A7" s="156"/>
      <c r="B7" s="158"/>
      <c r="C7" s="158"/>
      <c r="D7" s="179"/>
      <c r="E7" s="156"/>
      <c r="F7" s="154"/>
      <c r="G7" s="155"/>
      <c r="H7" s="176"/>
      <c r="I7" s="181"/>
      <c r="J7" s="176"/>
      <c r="K7" s="184" t="s">
        <v>10</v>
      </c>
      <c r="L7" s="146" t="s">
        <v>4</v>
      </c>
      <c r="M7" s="188" t="s">
        <v>5</v>
      </c>
      <c r="N7" s="188" t="s">
        <v>6</v>
      </c>
      <c r="O7" s="146" t="s">
        <v>7</v>
      </c>
      <c r="P7" s="146" t="s">
        <v>8</v>
      </c>
      <c r="Q7" s="146" t="s">
        <v>9</v>
      </c>
      <c r="R7" s="146" t="s">
        <v>10</v>
      </c>
      <c r="S7" s="146" t="s">
        <v>4</v>
      </c>
      <c r="T7" s="188" t="s">
        <v>5</v>
      </c>
      <c r="U7" s="188" t="s">
        <v>6</v>
      </c>
      <c r="V7" s="146" t="s">
        <v>7</v>
      </c>
      <c r="W7" s="146" t="s">
        <v>8</v>
      </c>
      <c r="X7" s="150" t="s">
        <v>9</v>
      </c>
      <c r="Y7" s="150" t="s">
        <v>10</v>
      </c>
      <c r="Z7" s="146" t="s">
        <v>4</v>
      </c>
      <c r="AA7" s="188" t="s">
        <v>5</v>
      </c>
      <c r="AB7" s="188" t="s">
        <v>6</v>
      </c>
      <c r="AC7" s="146" t="s">
        <v>7</v>
      </c>
      <c r="AD7" s="146" t="s">
        <v>8</v>
      </c>
      <c r="AE7" s="146" t="s">
        <v>9</v>
      </c>
      <c r="AF7" s="146" t="s">
        <v>10</v>
      </c>
      <c r="AG7" s="146" t="s">
        <v>4</v>
      </c>
      <c r="AH7" s="188" t="s">
        <v>5</v>
      </c>
      <c r="AI7" s="188" t="s">
        <v>6</v>
      </c>
      <c r="AJ7" s="146" t="s">
        <v>7</v>
      </c>
      <c r="AK7" s="146" t="s">
        <v>8</v>
      </c>
      <c r="AL7" s="146" t="s">
        <v>9</v>
      </c>
      <c r="AM7" s="146" t="s">
        <v>10</v>
      </c>
      <c r="AN7" s="146" t="s">
        <v>4</v>
      </c>
      <c r="AO7" s="193" t="s">
        <v>5</v>
      </c>
      <c r="AP7" s="191" t="s">
        <v>6</v>
      </c>
      <c r="AQ7" s="146" t="s">
        <v>7</v>
      </c>
      <c r="AR7" s="146" t="s">
        <v>8</v>
      </c>
      <c r="AS7" s="146" t="s">
        <v>9</v>
      </c>
      <c r="AT7" s="146" t="s">
        <v>10</v>
      </c>
      <c r="AU7" s="146" t="s">
        <v>4</v>
      </c>
      <c r="AV7" s="148" t="s">
        <v>5</v>
      </c>
      <c r="AW7" s="148" t="s">
        <v>6</v>
      </c>
      <c r="AX7" s="146" t="s">
        <v>7</v>
      </c>
      <c r="AY7" s="146" t="s">
        <v>8</v>
      </c>
      <c r="AZ7" s="146" t="s">
        <v>9</v>
      </c>
      <c r="BA7" s="150" t="s">
        <v>10</v>
      </c>
      <c r="BB7" s="146" t="s">
        <v>4</v>
      </c>
      <c r="BC7" s="148" t="s">
        <v>5</v>
      </c>
      <c r="BD7" s="148" t="s">
        <v>6</v>
      </c>
      <c r="BE7" s="146" t="s">
        <v>7</v>
      </c>
      <c r="BF7" s="146" t="s">
        <v>8</v>
      </c>
      <c r="BG7" s="146" t="s">
        <v>9</v>
      </c>
      <c r="BH7" s="146" t="s">
        <v>10</v>
      </c>
      <c r="BI7" s="146" t="s">
        <v>4</v>
      </c>
      <c r="BJ7" s="148" t="s">
        <v>5</v>
      </c>
      <c r="BK7" s="148" t="s">
        <v>6</v>
      </c>
      <c r="BL7" s="146" t="s">
        <v>7</v>
      </c>
      <c r="BM7" s="146" t="s">
        <v>8</v>
      </c>
      <c r="BN7" s="146" t="s">
        <v>9</v>
      </c>
      <c r="BO7" s="146" t="s">
        <v>10</v>
      </c>
      <c r="BP7" s="146" t="s">
        <v>4</v>
      </c>
      <c r="BQ7" s="148" t="s">
        <v>5</v>
      </c>
      <c r="BR7" s="148" t="s">
        <v>6</v>
      </c>
      <c r="BS7" s="163" t="s">
        <v>7</v>
      </c>
      <c r="BT7" s="166"/>
      <c r="BU7" s="161"/>
      <c r="BV7" s="6"/>
    </row>
    <row r="8" spans="1:74" ht="20.25" customHeight="1" thickBot="1">
      <c r="A8" s="156"/>
      <c r="B8" s="158"/>
      <c r="C8" s="158"/>
      <c r="D8" s="179"/>
      <c r="E8" s="156"/>
      <c r="F8" s="178" t="s">
        <v>14</v>
      </c>
      <c r="G8" s="152" t="s">
        <v>15</v>
      </c>
      <c r="H8" s="176"/>
      <c r="I8" s="181"/>
      <c r="J8" s="176"/>
      <c r="K8" s="185"/>
      <c r="L8" s="183"/>
      <c r="M8" s="189"/>
      <c r="N8" s="189"/>
      <c r="O8" s="183"/>
      <c r="P8" s="183"/>
      <c r="Q8" s="183"/>
      <c r="R8" s="183"/>
      <c r="S8" s="183"/>
      <c r="T8" s="189"/>
      <c r="U8" s="189"/>
      <c r="V8" s="183"/>
      <c r="W8" s="183"/>
      <c r="X8" s="190"/>
      <c r="Y8" s="190"/>
      <c r="Z8" s="183"/>
      <c r="AA8" s="189"/>
      <c r="AB8" s="189"/>
      <c r="AC8" s="183"/>
      <c r="AD8" s="183"/>
      <c r="AE8" s="183"/>
      <c r="AF8" s="183"/>
      <c r="AG8" s="183"/>
      <c r="AH8" s="189"/>
      <c r="AI8" s="189"/>
      <c r="AJ8" s="183"/>
      <c r="AK8" s="183"/>
      <c r="AL8" s="183"/>
      <c r="AM8" s="183"/>
      <c r="AN8" s="183"/>
      <c r="AO8" s="194"/>
      <c r="AP8" s="192"/>
      <c r="AQ8" s="147"/>
      <c r="AR8" s="147"/>
      <c r="AS8" s="147"/>
      <c r="AT8" s="147"/>
      <c r="AU8" s="147"/>
      <c r="AV8" s="149"/>
      <c r="AW8" s="149"/>
      <c r="AX8" s="147"/>
      <c r="AY8" s="147"/>
      <c r="AZ8" s="147"/>
      <c r="BA8" s="151"/>
      <c r="BB8" s="147"/>
      <c r="BC8" s="149"/>
      <c r="BD8" s="149"/>
      <c r="BE8" s="147"/>
      <c r="BF8" s="147"/>
      <c r="BG8" s="147"/>
      <c r="BH8" s="147"/>
      <c r="BI8" s="147"/>
      <c r="BJ8" s="149"/>
      <c r="BK8" s="149"/>
      <c r="BL8" s="147"/>
      <c r="BM8" s="147"/>
      <c r="BN8" s="147"/>
      <c r="BO8" s="147"/>
      <c r="BP8" s="147"/>
      <c r="BQ8" s="149"/>
      <c r="BR8" s="149"/>
      <c r="BS8" s="164"/>
      <c r="BT8" s="166"/>
      <c r="BU8" s="161"/>
      <c r="BV8" s="6"/>
    </row>
    <row r="9" spans="1:74" ht="20.25" customHeight="1" thickBot="1">
      <c r="A9" s="157"/>
      <c r="B9" s="159"/>
      <c r="C9" s="159"/>
      <c r="D9" s="155"/>
      <c r="E9" s="157"/>
      <c r="F9" s="157"/>
      <c r="G9" s="154"/>
      <c r="H9" s="177"/>
      <c r="I9" s="182"/>
      <c r="J9" s="177"/>
      <c r="K9" s="87">
        <v>1</v>
      </c>
      <c r="L9" s="55">
        <v>2</v>
      </c>
      <c r="M9" s="56">
        <v>3</v>
      </c>
      <c r="N9" s="56">
        <v>4</v>
      </c>
      <c r="O9" s="55">
        <v>5</v>
      </c>
      <c r="P9" s="55">
        <v>6</v>
      </c>
      <c r="Q9" s="55">
        <v>7</v>
      </c>
      <c r="R9" s="55">
        <v>8</v>
      </c>
      <c r="S9" s="55">
        <v>9</v>
      </c>
      <c r="T9" s="56">
        <v>10</v>
      </c>
      <c r="U9" s="56">
        <v>11</v>
      </c>
      <c r="V9" s="55">
        <v>12</v>
      </c>
      <c r="W9" s="55">
        <v>13</v>
      </c>
      <c r="X9" s="85">
        <v>14</v>
      </c>
      <c r="Y9" s="85">
        <v>15</v>
      </c>
      <c r="Z9" s="55">
        <v>16</v>
      </c>
      <c r="AA9" s="56">
        <v>17</v>
      </c>
      <c r="AB9" s="56">
        <v>18</v>
      </c>
      <c r="AC9" s="55">
        <v>19</v>
      </c>
      <c r="AD9" s="55">
        <v>20</v>
      </c>
      <c r="AE9" s="55">
        <v>21</v>
      </c>
      <c r="AF9" s="55">
        <v>22</v>
      </c>
      <c r="AG9" s="55">
        <v>23</v>
      </c>
      <c r="AH9" s="56">
        <v>24</v>
      </c>
      <c r="AI9" s="56">
        <v>25</v>
      </c>
      <c r="AJ9" s="55">
        <v>26</v>
      </c>
      <c r="AK9" s="55">
        <v>27</v>
      </c>
      <c r="AL9" s="55">
        <v>28</v>
      </c>
      <c r="AM9" s="55">
        <v>29</v>
      </c>
      <c r="AN9" s="55">
        <v>30</v>
      </c>
      <c r="AO9" s="57">
        <v>31</v>
      </c>
      <c r="AP9" s="65">
        <v>1</v>
      </c>
      <c r="AQ9" s="58">
        <v>2</v>
      </c>
      <c r="AR9" s="58">
        <v>3</v>
      </c>
      <c r="AS9" s="58">
        <v>4</v>
      </c>
      <c r="AT9" s="58">
        <v>5</v>
      </c>
      <c r="AU9" s="58">
        <v>6</v>
      </c>
      <c r="AV9" s="59">
        <v>7</v>
      </c>
      <c r="AW9" s="59">
        <v>8</v>
      </c>
      <c r="AX9" s="58">
        <v>9</v>
      </c>
      <c r="AY9" s="58">
        <v>10</v>
      </c>
      <c r="AZ9" s="58">
        <v>11</v>
      </c>
      <c r="BA9" s="86">
        <v>12</v>
      </c>
      <c r="BB9" s="58">
        <v>13</v>
      </c>
      <c r="BC9" s="59">
        <v>14</v>
      </c>
      <c r="BD9" s="59">
        <v>15</v>
      </c>
      <c r="BE9" s="58">
        <v>16</v>
      </c>
      <c r="BF9" s="58">
        <v>17</v>
      </c>
      <c r="BG9" s="58">
        <v>18</v>
      </c>
      <c r="BH9" s="58">
        <v>19</v>
      </c>
      <c r="BI9" s="58">
        <v>20</v>
      </c>
      <c r="BJ9" s="59">
        <v>21</v>
      </c>
      <c r="BK9" s="59">
        <v>22</v>
      </c>
      <c r="BL9" s="58">
        <v>23</v>
      </c>
      <c r="BM9" s="58">
        <v>24</v>
      </c>
      <c r="BN9" s="58">
        <v>25</v>
      </c>
      <c r="BO9" s="58">
        <v>26</v>
      </c>
      <c r="BP9" s="58">
        <v>27</v>
      </c>
      <c r="BQ9" s="59">
        <v>28</v>
      </c>
      <c r="BR9" s="59">
        <v>29</v>
      </c>
      <c r="BS9" s="60">
        <v>30</v>
      </c>
      <c r="BT9" s="167"/>
      <c r="BU9" s="162"/>
      <c r="BV9" s="6"/>
    </row>
    <row r="10" spans="1:74" s="10" customFormat="1" ht="26.25" customHeight="1">
      <c r="A10" s="29"/>
      <c r="B10" s="19"/>
      <c r="C10" s="17"/>
      <c r="D10" s="20"/>
      <c r="E10" s="7"/>
      <c r="F10" s="93"/>
      <c r="G10" s="26"/>
      <c r="H10" s="7"/>
      <c r="I10" s="20"/>
      <c r="J10" s="7"/>
      <c r="K10" s="143" t="s">
        <v>49</v>
      </c>
      <c r="L10" s="32"/>
      <c r="M10" s="50"/>
      <c r="N10" s="50"/>
      <c r="O10" s="32"/>
      <c r="P10" s="32"/>
      <c r="Q10" s="32"/>
      <c r="R10" s="32"/>
      <c r="S10" s="32"/>
      <c r="T10" s="50"/>
      <c r="U10" s="50"/>
      <c r="V10" s="32"/>
      <c r="W10" s="32"/>
      <c r="X10" s="134" t="s">
        <v>47</v>
      </c>
      <c r="Y10" s="135"/>
      <c r="Z10" s="32"/>
      <c r="AA10" s="50"/>
      <c r="AB10" s="50"/>
      <c r="AC10" s="32"/>
      <c r="AD10" s="32"/>
      <c r="AE10" s="32"/>
      <c r="AF10" s="32"/>
      <c r="AG10" s="32"/>
      <c r="AH10" s="50"/>
      <c r="AI10" s="50"/>
      <c r="AJ10" s="32"/>
      <c r="AK10" s="32"/>
      <c r="AL10" s="32"/>
      <c r="AM10" s="32"/>
      <c r="AN10" s="32"/>
      <c r="AO10" s="71"/>
      <c r="AP10" s="66"/>
      <c r="AQ10" s="32"/>
      <c r="AR10" s="32"/>
      <c r="AS10" s="98"/>
      <c r="AT10" s="98"/>
      <c r="AU10" s="98"/>
      <c r="AV10" s="99"/>
      <c r="AW10" s="99"/>
      <c r="AX10" s="98"/>
      <c r="AY10" s="98"/>
      <c r="AZ10" s="98"/>
      <c r="BA10" s="140" t="s">
        <v>48</v>
      </c>
      <c r="BB10" s="98"/>
      <c r="BC10" s="99"/>
      <c r="BD10" s="99"/>
      <c r="BE10" s="98"/>
      <c r="BF10" s="32"/>
      <c r="BG10" s="32"/>
      <c r="BH10" s="32"/>
      <c r="BI10" s="32"/>
      <c r="BJ10" s="45"/>
      <c r="BK10" s="45"/>
      <c r="BL10" s="32"/>
      <c r="BM10" s="32"/>
      <c r="BN10" s="32"/>
      <c r="BO10" s="32"/>
      <c r="BP10" s="32"/>
      <c r="BQ10" s="45"/>
      <c r="BR10" s="45"/>
      <c r="BS10" s="61"/>
      <c r="BT10" s="8"/>
      <c r="BU10" s="8"/>
      <c r="BV10" s="9"/>
    </row>
    <row r="11" spans="1:74" s="10" customFormat="1" ht="18.75" customHeight="1">
      <c r="A11" s="30" t="s">
        <v>24</v>
      </c>
      <c r="B11" s="16" t="s">
        <v>36</v>
      </c>
      <c r="C11" s="24" t="s">
        <v>19</v>
      </c>
      <c r="D11" s="22">
        <v>20</v>
      </c>
      <c r="E11" s="24">
        <v>3</v>
      </c>
      <c r="F11" s="27" t="s">
        <v>44</v>
      </c>
      <c r="G11" s="27" t="s">
        <v>45</v>
      </c>
      <c r="H11" s="23">
        <v>615</v>
      </c>
      <c r="I11" s="89">
        <v>1</v>
      </c>
      <c r="J11" s="28">
        <v>36900</v>
      </c>
      <c r="K11" s="144"/>
      <c r="L11" s="15">
        <v>1</v>
      </c>
      <c r="M11" s="51"/>
      <c r="N11" s="51"/>
      <c r="O11" s="15"/>
      <c r="P11" s="15"/>
      <c r="Q11" s="15">
        <v>1</v>
      </c>
      <c r="R11" s="15"/>
      <c r="S11" s="15"/>
      <c r="T11" s="51"/>
      <c r="U11" s="51"/>
      <c r="V11" s="15">
        <v>1</v>
      </c>
      <c r="W11" s="15"/>
      <c r="X11" s="136"/>
      <c r="Y11" s="137"/>
      <c r="Z11" s="15"/>
      <c r="AA11" s="51"/>
      <c r="AB11" s="51"/>
      <c r="AC11" s="15">
        <v>1</v>
      </c>
      <c r="AD11" s="15"/>
      <c r="AE11" s="15"/>
      <c r="AF11" s="15"/>
      <c r="AG11" s="15">
        <v>1</v>
      </c>
      <c r="AH11" s="51"/>
      <c r="AI11" s="51"/>
      <c r="AJ11" s="15"/>
      <c r="AK11" s="15">
        <v>1</v>
      </c>
      <c r="AL11" s="15"/>
      <c r="AM11" s="15"/>
      <c r="AN11" s="15">
        <v>1</v>
      </c>
      <c r="AO11" s="72"/>
      <c r="AP11" s="67"/>
      <c r="AQ11" s="15">
        <v>1</v>
      </c>
      <c r="AR11" s="15"/>
      <c r="AS11" s="100"/>
      <c r="AT11" s="100"/>
      <c r="AU11" s="100">
        <v>1</v>
      </c>
      <c r="AV11" s="101"/>
      <c r="AW11" s="101"/>
      <c r="AX11" s="100">
        <v>1</v>
      </c>
      <c r="AY11" s="100"/>
      <c r="AZ11" s="100"/>
      <c r="BA11" s="141"/>
      <c r="BB11" s="100"/>
      <c r="BC11" s="101"/>
      <c r="BD11" s="101"/>
      <c r="BE11" s="100">
        <v>1</v>
      </c>
      <c r="BF11" s="15"/>
      <c r="BG11" s="15"/>
      <c r="BH11" s="15"/>
      <c r="BI11" s="15">
        <v>1</v>
      </c>
      <c r="BJ11" s="46"/>
      <c r="BK11" s="46"/>
      <c r="BL11" s="15"/>
      <c r="BM11" s="15"/>
      <c r="BN11" s="15">
        <v>1</v>
      </c>
      <c r="BO11" s="15"/>
      <c r="BP11" s="15"/>
      <c r="BQ11" s="46"/>
      <c r="BR11" s="46"/>
      <c r="BS11" s="62">
        <v>1</v>
      </c>
      <c r="BT11" s="11">
        <v>14</v>
      </c>
      <c r="BU11" s="13">
        <v>516600</v>
      </c>
      <c r="BV11" s="12"/>
    </row>
    <row r="12" spans="1:74" s="10" customFormat="1" ht="18.75" customHeight="1">
      <c r="A12" s="30" t="s">
        <v>25</v>
      </c>
      <c r="B12" s="16" t="s">
        <v>36</v>
      </c>
      <c r="C12" s="24" t="s">
        <v>19</v>
      </c>
      <c r="D12" s="22">
        <v>20</v>
      </c>
      <c r="E12" s="24">
        <v>3</v>
      </c>
      <c r="F12" s="27" t="s">
        <v>44</v>
      </c>
      <c r="G12" s="27" t="s">
        <v>45</v>
      </c>
      <c r="H12" s="23">
        <v>528</v>
      </c>
      <c r="I12" s="89">
        <v>1</v>
      </c>
      <c r="J12" s="28">
        <v>31680</v>
      </c>
      <c r="K12" s="144"/>
      <c r="L12" s="15"/>
      <c r="M12" s="51"/>
      <c r="N12" s="51"/>
      <c r="O12" s="15">
        <v>1</v>
      </c>
      <c r="P12" s="15"/>
      <c r="Q12" s="15"/>
      <c r="R12" s="15"/>
      <c r="S12" s="15"/>
      <c r="T12" s="51"/>
      <c r="U12" s="51"/>
      <c r="V12" s="15"/>
      <c r="W12" s="15"/>
      <c r="X12" s="136"/>
      <c r="Y12" s="137"/>
      <c r="Z12" s="15"/>
      <c r="AA12" s="51"/>
      <c r="AB12" s="51"/>
      <c r="AC12" s="15"/>
      <c r="AD12" s="15"/>
      <c r="AE12" s="15">
        <v>1</v>
      </c>
      <c r="AF12" s="15"/>
      <c r="AG12" s="15"/>
      <c r="AH12" s="51"/>
      <c r="AI12" s="51"/>
      <c r="AJ12" s="15"/>
      <c r="AK12" s="15"/>
      <c r="AL12" s="15"/>
      <c r="AM12" s="15"/>
      <c r="AN12" s="15"/>
      <c r="AO12" s="72"/>
      <c r="AP12" s="67"/>
      <c r="AQ12" s="15"/>
      <c r="AR12" s="15"/>
      <c r="AS12" s="100"/>
      <c r="AT12" s="100"/>
      <c r="AU12" s="100"/>
      <c r="AV12" s="101"/>
      <c r="AW12" s="101"/>
      <c r="AX12" s="100"/>
      <c r="AY12" s="100"/>
      <c r="AZ12" s="100"/>
      <c r="BA12" s="141"/>
      <c r="BB12" s="100"/>
      <c r="BC12" s="101"/>
      <c r="BD12" s="101"/>
      <c r="BE12" s="100"/>
      <c r="BF12" s="15"/>
      <c r="BG12" s="15"/>
      <c r="BH12" s="15"/>
      <c r="BI12" s="15"/>
      <c r="BJ12" s="46"/>
      <c r="BK12" s="46"/>
      <c r="BL12" s="15"/>
      <c r="BM12" s="15">
        <v>1</v>
      </c>
      <c r="BN12" s="15"/>
      <c r="BO12" s="15"/>
      <c r="BP12" s="15"/>
      <c r="BQ12" s="46"/>
      <c r="BR12" s="46"/>
      <c r="BS12" s="62"/>
      <c r="BT12" s="11">
        <v>3</v>
      </c>
      <c r="BU12" s="13">
        <f>SUM(BT12*J12)</f>
        <v>95040</v>
      </c>
      <c r="BV12" s="12"/>
    </row>
    <row r="13" spans="1:74" s="10" customFormat="1" ht="18.75" customHeight="1">
      <c r="A13" s="30" t="s">
        <v>26</v>
      </c>
      <c r="B13" s="16" t="s">
        <v>36</v>
      </c>
      <c r="C13" s="24" t="s">
        <v>19</v>
      </c>
      <c r="D13" s="22">
        <v>20</v>
      </c>
      <c r="E13" s="24">
        <v>3</v>
      </c>
      <c r="F13" s="27" t="s">
        <v>44</v>
      </c>
      <c r="G13" s="27" t="s">
        <v>45</v>
      </c>
      <c r="H13" s="23">
        <v>375</v>
      </c>
      <c r="I13" s="89">
        <v>1</v>
      </c>
      <c r="J13" s="28">
        <v>22500</v>
      </c>
      <c r="K13" s="144"/>
      <c r="L13" s="15">
        <v>1</v>
      </c>
      <c r="M13" s="51"/>
      <c r="N13" s="51"/>
      <c r="O13" s="15"/>
      <c r="P13" s="15"/>
      <c r="Q13" s="15"/>
      <c r="R13" s="15"/>
      <c r="S13" s="15"/>
      <c r="T13" s="51"/>
      <c r="U13" s="51"/>
      <c r="V13" s="15"/>
      <c r="W13" s="15"/>
      <c r="X13" s="136"/>
      <c r="Y13" s="137"/>
      <c r="Z13" s="15"/>
      <c r="AA13" s="51"/>
      <c r="AB13" s="51"/>
      <c r="AC13" s="15"/>
      <c r="AD13" s="15"/>
      <c r="AE13" s="15"/>
      <c r="AF13" s="15"/>
      <c r="AG13" s="15"/>
      <c r="AH13" s="51"/>
      <c r="AI13" s="51"/>
      <c r="AJ13" s="15"/>
      <c r="AK13" s="15"/>
      <c r="AL13" s="15"/>
      <c r="AM13" s="15">
        <v>1</v>
      </c>
      <c r="AN13" s="15"/>
      <c r="AO13" s="72"/>
      <c r="AP13" s="67"/>
      <c r="AQ13" s="15"/>
      <c r="AR13" s="15"/>
      <c r="AS13" s="100"/>
      <c r="AT13" s="100"/>
      <c r="AU13" s="100"/>
      <c r="AV13" s="101"/>
      <c r="AW13" s="101"/>
      <c r="AX13" s="100"/>
      <c r="AY13" s="100"/>
      <c r="AZ13" s="100">
        <v>1</v>
      </c>
      <c r="BA13" s="141"/>
      <c r="BB13" s="100"/>
      <c r="BC13" s="101"/>
      <c r="BD13" s="101"/>
      <c r="BE13" s="100"/>
      <c r="BF13" s="15"/>
      <c r="BG13" s="15"/>
      <c r="BH13" s="15"/>
      <c r="BI13" s="15"/>
      <c r="BJ13" s="46"/>
      <c r="BK13" s="46"/>
      <c r="BL13" s="15"/>
      <c r="BM13" s="15"/>
      <c r="BN13" s="15"/>
      <c r="BO13" s="15"/>
      <c r="BP13" s="15">
        <v>1</v>
      </c>
      <c r="BQ13" s="46"/>
      <c r="BR13" s="46"/>
      <c r="BS13" s="62"/>
      <c r="BT13" s="11">
        <f>COUNTA(K13:BS13)</f>
        <v>4</v>
      </c>
      <c r="BU13" s="13">
        <f>SUM(BT13*J13)</f>
        <v>90000</v>
      </c>
      <c r="BV13" s="12"/>
    </row>
    <row r="14" spans="1:74" s="10" customFormat="1" ht="18.75" customHeight="1">
      <c r="A14" s="30" t="s">
        <v>27</v>
      </c>
      <c r="B14" s="16" t="s">
        <v>36</v>
      </c>
      <c r="C14" s="24" t="s">
        <v>19</v>
      </c>
      <c r="D14" s="22">
        <v>20</v>
      </c>
      <c r="E14" s="24">
        <v>3</v>
      </c>
      <c r="F14" s="27" t="s">
        <v>44</v>
      </c>
      <c r="G14" s="27" t="s">
        <v>45</v>
      </c>
      <c r="H14" s="23">
        <v>420</v>
      </c>
      <c r="I14" s="89">
        <v>1</v>
      </c>
      <c r="J14" s="28">
        <v>25200</v>
      </c>
      <c r="K14" s="144"/>
      <c r="L14" s="15"/>
      <c r="M14" s="51"/>
      <c r="N14" s="51"/>
      <c r="O14" s="15"/>
      <c r="P14" s="15">
        <v>1</v>
      </c>
      <c r="Q14" s="15"/>
      <c r="R14" s="15"/>
      <c r="S14" s="15"/>
      <c r="T14" s="51"/>
      <c r="U14" s="51"/>
      <c r="V14" s="15"/>
      <c r="W14" s="15"/>
      <c r="X14" s="136"/>
      <c r="Y14" s="137"/>
      <c r="Z14" s="15"/>
      <c r="AA14" s="51"/>
      <c r="AB14" s="51"/>
      <c r="AC14" s="15"/>
      <c r="AD14" s="15"/>
      <c r="AE14" s="15">
        <v>1</v>
      </c>
      <c r="AF14" s="15"/>
      <c r="AG14" s="15"/>
      <c r="AH14" s="51"/>
      <c r="AI14" s="51"/>
      <c r="AJ14" s="15"/>
      <c r="AK14" s="15"/>
      <c r="AL14" s="15"/>
      <c r="AM14" s="15"/>
      <c r="AN14" s="15"/>
      <c r="AO14" s="72"/>
      <c r="AP14" s="67"/>
      <c r="AQ14" s="15"/>
      <c r="AR14" s="15"/>
      <c r="AS14" s="100"/>
      <c r="AT14" s="100"/>
      <c r="AU14" s="100"/>
      <c r="AV14" s="101"/>
      <c r="AW14" s="101"/>
      <c r="AX14" s="100">
        <v>1</v>
      </c>
      <c r="AY14" s="100"/>
      <c r="AZ14" s="100"/>
      <c r="BA14" s="141"/>
      <c r="BB14" s="100"/>
      <c r="BC14" s="101"/>
      <c r="BD14" s="101"/>
      <c r="BE14" s="100"/>
      <c r="BF14" s="15"/>
      <c r="BG14" s="15"/>
      <c r="BH14" s="15"/>
      <c r="BI14" s="15"/>
      <c r="BJ14" s="46"/>
      <c r="BK14" s="46"/>
      <c r="BL14" s="15"/>
      <c r="BM14" s="15"/>
      <c r="BN14" s="15"/>
      <c r="BO14" s="15"/>
      <c r="BP14" s="15"/>
      <c r="BQ14" s="46"/>
      <c r="BR14" s="46"/>
      <c r="BS14" s="62"/>
      <c r="BT14" s="11">
        <f>COUNTA(K14:BS14)</f>
        <v>3</v>
      </c>
      <c r="BU14" s="13">
        <f>SUM(BT14*J14)</f>
        <v>75600</v>
      </c>
      <c r="BV14" s="12"/>
    </row>
    <row r="15" spans="1:74" s="10" customFormat="1" ht="18.75" customHeight="1">
      <c r="A15" s="30" t="s">
        <v>28</v>
      </c>
      <c r="B15" s="16" t="s">
        <v>36</v>
      </c>
      <c r="C15" s="24" t="s">
        <v>19</v>
      </c>
      <c r="D15" s="22">
        <v>20</v>
      </c>
      <c r="E15" s="24">
        <v>3</v>
      </c>
      <c r="F15" s="27" t="s">
        <v>44</v>
      </c>
      <c r="G15" s="27" t="s">
        <v>45</v>
      </c>
      <c r="H15" s="23">
        <v>500</v>
      </c>
      <c r="I15" s="89">
        <v>1</v>
      </c>
      <c r="J15" s="28">
        <v>30000</v>
      </c>
      <c r="K15" s="144"/>
      <c r="L15" s="15"/>
      <c r="M15" s="51"/>
      <c r="N15" s="51"/>
      <c r="O15" s="15"/>
      <c r="P15" s="15"/>
      <c r="Q15" s="15"/>
      <c r="R15" s="15">
        <v>1</v>
      </c>
      <c r="S15" s="15"/>
      <c r="T15" s="51"/>
      <c r="U15" s="51"/>
      <c r="V15" s="15"/>
      <c r="W15" s="15"/>
      <c r="X15" s="136"/>
      <c r="Y15" s="137"/>
      <c r="Z15" s="15"/>
      <c r="AA15" s="51"/>
      <c r="AB15" s="51"/>
      <c r="AC15" s="15"/>
      <c r="AD15" s="15"/>
      <c r="AE15" s="15"/>
      <c r="AF15" s="15"/>
      <c r="AG15" s="15"/>
      <c r="AH15" s="51"/>
      <c r="AI15" s="51"/>
      <c r="AJ15" s="15"/>
      <c r="AK15" s="15">
        <v>1</v>
      </c>
      <c r="AL15" s="15"/>
      <c r="AM15" s="15"/>
      <c r="AN15" s="15"/>
      <c r="AO15" s="72"/>
      <c r="AP15" s="67"/>
      <c r="AQ15" s="15"/>
      <c r="AR15" s="15"/>
      <c r="AS15" s="100"/>
      <c r="AT15" s="100"/>
      <c r="AU15" s="100"/>
      <c r="AV15" s="101"/>
      <c r="AW15" s="101"/>
      <c r="AX15" s="100"/>
      <c r="AY15" s="100"/>
      <c r="AZ15" s="100"/>
      <c r="BA15" s="141"/>
      <c r="BB15" s="100"/>
      <c r="BC15" s="101"/>
      <c r="BD15" s="101"/>
      <c r="BE15" s="100"/>
      <c r="BF15" s="15"/>
      <c r="BG15" s="15"/>
      <c r="BH15" s="15">
        <v>1</v>
      </c>
      <c r="BI15" s="15"/>
      <c r="BJ15" s="46"/>
      <c r="BK15" s="46"/>
      <c r="BL15" s="15"/>
      <c r="BM15" s="15"/>
      <c r="BN15" s="15"/>
      <c r="BO15" s="15"/>
      <c r="BP15" s="15"/>
      <c r="BQ15" s="46"/>
      <c r="BR15" s="46"/>
      <c r="BS15" s="62"/>
      <c r="BT15" s="11">
        <v>3</v>
      </c>
      <c r="BU15" s="13">
        <v>90000</v>
      </c>
      <c r="BV15" s="12"/>
    </row>
    <row r="16" spans="1:74" s="10" customFormat="1" ht="18.75" customHeight="1">
      <c r="A16" s="31" t="s">
        <v>29</v>
      </c>
      <c r="B16" s="16" t="s">
        <v>36</v>
      </c>
      <c r="C16" s="24" t="s">
        <v>19</v>
      </c>
      <c r="D16" s="22">
        <v>20</v>
      </c>
      <c r="E16" s="24">
        <v>3</v>
      </c>
      <c r="F16" s="27" t="s">
        <v>44</v>
      </c>
      <c r="G16" s="27" t="s">
        <v>45</v>
      </c>
      <c r="H16" s="25">
        <v>450</v>
      </c>
      <c r="I16" s="89">
        <v>1</v>
      </c>
      <c r="J16" s="28">
        <v>27000</v>
      </c>
      <c r="K16" s="144"/>
      <c r="L16" s="15"/>
      <c r="M16" s="51"/>
      <c r="N16" s="51">
        <v>1</v>
      </c>
      <c r="O16" s="15"/>
      <c r="P16" s="15"/>
      <c r="Q16" s="15"/>
      <c r="R16" s="15"/>
      <c r="S16" s="15"/>
      <c r="T16" s="51"/>
      <c r="U16" s="51"/>
      <c r="V16" s="15"/>
      <c r="W16" s="15"/>
      <c r="X16" s="136"/>
      <c r="Y16" s="137"/>
      <c r="Z16" s="15"/>
      <c r="AA16" s="51"/>
      <c r="AB16" s="51">
        <v>1</v>
      </c>
      <c r="AC16" s="15"/>
      <c r="AD16" s="15"/>
      <c r="AE16" s="15"/>
      <c r="AF16" s="15"/>
      <c r="AG16" s="15"/>
      <c r="AH16" s="51"/>
      <c r="AI16" s="51"/>
      <c r="AJ16" s="15"/>
      <c r="AK16" s="15"/>
      <c r="AL16" s="15"/>
      <c r="AM16" s="15"/>
      <c r="AN16" s="15"/>
      <c r="AO16" s="72"/>
      <c r="AP16" s="67"/>
      <c r="AQ16" s="15"/>
      <c r="AR16" s="15"/>
      <c r="AS16" s="100"/>
      <c r="AT16" s="100"/>
      <c r="AU16" s="100"/>
      <c r="AV16" s="101"/>
      <c r="AW16" s="101"/>
      <c r="AX16" s="100"/>
      <c r="AY16" s="100"/>
      <c r="AZ16" s="100"/>
      <c r="BA16" s="141"/>
      <c r="BB16" s="100"/>
      <c r="BC16" s="101"/>
      <c r="BD16" s="101">
        <v>1</v>
      </c>
      <c r="BE16" s="100"/>
      <c r="BF16" s="15"/>
      <c r="BG16" s="15"/>
      <c r="BH16" s="15"/>
      <c r="BI16" s="15"/>
      <c r="BJ16" s="46"/>
      <c r="BK16" s="46"/>
      <c r="BL16" s="15"/>
      <c r="BM16" s="15"/>
      <c r="BN16" s="15"/>
      <c r="BO16" s="15"/>
      <c r="BP16" s="15"/>
      <c r="BQ16" s="46"/>
      <c r="BR16" s="46">
        <v>1</v>
      </c>
      <c r="BS16" s="62"/>
      <c r="BT16" s="11">
        <v>4</v>
      </c>
      <c r="BU16" s="13">
        <v>108000</v>
      </c>
      <c r="BV16" s="12"/>
    </row>
    <row r="17" spans="1:74" s="10" customFormat="1" ht="18.75" customHeight="1">
      <c r="A17" s="30" t="s">
        <v>30</v>
      </c>
      <c r="B17" s="16" t="s">
        <v>36</v>
      </c>
      <c r="C17" s="24" t="s">
        <v>19</v>
      </c>
      <c r="D17" s="22">
        <v>20</v>
      </c>
      <c r="E17" s="24">
        <v>3</v>
      </c>
      <c r="F17" s="27" t="s">
        <v>44</v>
      </c>
      <c r="G17" s="27" t="s">
        <v>45</v>
      </c>
      <c r="H17" s="23">
        <v>475</v>
      </c>
      <c r="I17" s="89">
        <v>1</v>
      </c>
      <c r="J17" s="28">
        <v>28500</v>
      </c>
      <c r="K17" s="144"/>
      <c r="L17" s="42"/>
      <c r="M17" s="52"/>
      <c r="N17" s="52"/>
      <c r="O17" s="42"/>
      <c r="P17" s="42"/>
      <c r="Q17" s="42"/>
      <c r="R17" s="42">
        <v>1</v>
      </c>
      <c r="S17" s="42"/>
      <c r="T17" s="52"/>
      <c r="U17" s="52"/>
      <c r="V17" s="42"/>
      <c r="W17" s="42"/>
      <c r="X17" s="136"/>
      <c r="Y17" s="137"/>
      <c r="Z17" s="42"/>
      <c r="AA17" s="52"/>
      <c r="AB17" s="52"/>
      <c r="AC17" s="42"/>
      <c r="AD17" s="42"/>
      <c r="AE17" s="42">
        <v>1</v>
      </c>
      <c r="AF17" s="42"/>
      <c r="AG17" s="42"/>
      <c r="AH17" s="52"/>
      <c r="AI17" s="52"/>
      <c r="AJ17" s="42"/>
      <c r="AK17" s="42"/>
      <c r="AL17" s="42"/>
      <c r="AM17" s="42"/>
      <c r="AN17" s="42"/>
      <c r="AO17" s="73"/>
      <c r="AP17" s="68"/>
      <c r="AQ17" s="42"/>
      <c r="AR17" s="42"/>
      <c r="AS17" s="64">
        <v>1</v>
      </c>
      <c r="AT17" s="64"/>
      <c r="AU17" s="64"/>
      <c r="AV17" s="102"/>
      <c r="AW17" s="102"/>
      <c r="AX17" s="64"/>
      <c r="AY17" s="64"/>
      <c r="AZ17" s="64"/>
      <c r="BA17" s="141"/>
      <c r="BB17" s="64"/>
      <c r="BC17" s="102"/>
      <c r="BD17" s="102"/>
      <c r="BE17" s="64"/>
      <c r="BF17" s="42"/>
      <c r="BG17" s="42"/>
      <c r="BH17" s="42"/>
      <c r="BI17" s="42"/>
      <c r="BJ17" s="47"/>
      <c r="BK17" s="47"/>
      <c r="BL17" s="42"/>
      <c r="BM17" s="42"/>
      <c r="BN17" s="42"/>
      <c r="BO17" s="42"/>
      <c r="BP17" s="42">
        <v>1</v>
      </c>
      <c r="BQ17" s="47"/>
      <c r="BR17" s="47"/>
      <c r="BS17" s="41"/>
      <c r="BT17" s="11">
        <f>COUNTA(K17:BS17)</f>
        <v>4</v>
      </c>
      <c r="BU17" s="13">
        <f>SUM(BT17*J17)</f>
        <v>114000</v>
      </c>
      <c r="BV17" s="12"/>
    </row>
    <row r="18" spans="1:74" s="10" customFormat="1" ht="18.75" customHeight="1">
      <c r="A18" s="30" t="s">
        <v>31</v>
      </c>
      <c r="B18" s="16" t="s">
        <v>36</v>
      </c>
      <c r="C18" s="24" t="s">
        <v>19</v>
      </c>
      <c r="D18" s="22">
        <v>20</v>
      </c>
      <c r="E18" s="24">
        <v>3</v>
      </c>
      <c r="F18" s="27" t="s">
        <v>44</v>
      </c>
      <c r="G18" s="27" t="s">
        <v>45</v>
      </c>
      <c r="H18" s="23">
        <v>450</v>
      </c>
      <c r="I18" s="89">
        <v>1</v>
      </c>
      <c r="J18" s="28">
        <v>27000</v>
      </c>
      <c r="K18" s="144"/>
      <c r="L18" s="42"/>
      <c r="M18" s="52"/>
      <c r="N18" s="52"/>
      <c r="O18" s="42"/>
      <c r="P18" s="42"/>
      <c r="Q18" s="42"/>
      <c r="R18" s="42"/>
      <c r="S18" s="42"/>
      <c r="T18" s="52"/>
      <c r="U18" s="52"/>
      <c r="V18" s="42"/>
      <c r="W18" s="42"/>
      <c r="X18" s="136"/>
      <c r="Y18" s="137"/>
      <c r="Z18" s="42"/>
      <c r="AA18" s="52"/>
      <c r="AB18" s="52"/>
      <c r="AC18" s="42">
        <v>1</v>
      </c>
      <c r="AD18" s="42"/>
      <c r="AE18" s="42"/>
      <c r="AF18" s="42"/>
      <c r="AG18" s="42"/>
      <c r="AH18" s="52"/>
      <c r="AI18" s="52"/>
      <c r="AJ18" s="42"/>
      <c r="AK18" s="42"/>
      <c r="AL18" s="42"/>
      <c r="AM18" s="42"/>
      <c r="AN18" s="42"/>
      <c r="AO18" s="73"/>
      <c r="AP18" s="68"/>
      <c r="AQ18" s="42"/>
      <c r="AR18" s="42"/>
      <c r="AS18" s="64"/>
      <c r="AT18" s="64"/>
      <c r="AU18" s="64"/>
      <c r="AV18" s="102"/>
      <c r="AW18" s="102"/>
      <c r="AX18" s="64">
        <v>1</v>
      </c>
      <c r="AY18" s="64"/>
      <c r="AZ18" s="64"/>
      <c r="BA18" s="141"/>
      <c r="BB18" s="64"/>
      <c r="BC18" s="102"/>
      <c r="BD18" s="102"/>
      <c r="BE18" s="64"/>
      <c r="BF18" s="42"/>
      <c r="BG18" s="42"/>
      <c r="BH18" s="42"/>
      <c r="BI18" s="42"/>
      <c r="BJ18" s="47"/>
      <c r="BK18" s="47"/>
      <c r="BL18" s="42"/>
      <c r="BM18" s="42">
        <v>1</v>
      </c>
      <c r="BN18" s="42"/>
      <c r="BO18" s="42"/>
      <c r="BP18" s="42"/>
      <c r="BQ18" s="47"/>
      <c r="BR18" s="47"/>
      <c r="BS18" s="41"/>
      <c r="BT18" s="11">
        <v>3</v>
      </c>
      <c r="BU18" s="13">
        <f>SUM(BT18*J18)</f>
        <v>81000</v>
      </c>
      <c r="BV18" s="12"/>
    </row>
    <row r="19" spans="1:74" s="10" customFormat="1" ht="18.75" customHeight="1">
      <c r="A19" s="30" t="s">
        <v>32</v>
      </c>
      <c r="B19" s="16" t="s">
        <v>37</v>
      </c>
      <c r="C19" s="24" t="s">
        <v>19</v>
      </c>
      <c r="D19" s="22">
        <v>20</v>
      </c>
      <c r="E19" s="24">
        <v>3</v>
      </c>
      <c r="F19" s="27" t="s">
        <v>44</v>
      </c>
      <c r="G19" s="16" t="s">
        <v>46</v>
      </c>
      <c r="H19" s="23">
        <v>380</v>
      </c>
      <c r="I19" s="89">
        <v>1</v>
      </c>
      <c r="J19" s="28">
        <v>22800</v>
      </c>
      <c r="K19" s="144"/>
      <c r="L19" s="44"/>
      <c r="M19" s="53"/>
      <c r="N19" s="53"/>
      <c r="O19" s="64">
        <v>1</v>
      </c>
      <c r="P19" s="44"/>
      <c r="Q19" s="44"/>
      <c r="R19" s="44"/>
      <c r="S19" s="44"/>
      <c r="T19" s="53"/>
      <c r="U19" s="53"/>
      <c r="V19" s="44"/>
      <c r="W19" s="44"/>
      <c r="X19" s="136"/>
      <c r="Y19" s="137"/>
      <c r="Z19" s="44"/>
      <c r="AA19" s="53"/>
      <c r="AB19" s="53"/>
      <c r="AC19" s="44"/>
      <c r="AD19" s="64">
        <v>1</v>
      </c>
      <c r="AE19" s="64"/>
      <c r="AF19" s="64"/>
      <c r="AG19" s="64"/>
      <c r="AH19" s="97"/>
      <c r="AI19" s="97"/>
      <c r="AJ19" s="64"/>
      <c r="AK19" s="64"/>
      <c r="AL19" s="64"/>
      <c r="AM19" s="64">
        <v>1</v>
      </c>
      <c r="AN19" s="44"/>
      <c r="AO19" s="74"/>
      <c r="AP19" s="69"/>
      <c r="AQ19" s="44"/>
      <c r="AR19" s="64"/>
      <c r="AS19" s="64">
        <v>1</v>
      </c>
      <c r="AT19" s="64"/>
      <c r="AU19" s="64"/>
      <c r="AV19" s="102"/>
      <c r="AW19" s="102"/>
      <c r="AX19" s="64"/>
      <c r="AY19" s="64"/>
      <c r="AZ19" s="64"/>
      <c r="BA19" s="141"/>
      <c r="BB19" s="64"/>
      <c r="BC19" s="102"/>
      <c r="BD19" s="102"/>
      <c r="BE19" s="64">
        <v>1</v>
      </c>
      <c r="BF19" s="44"/>
      <c r="BG19" s="44"/>
      <c r="BH19" s="44"/>
      <c r="BI19" s="44"/>
      <c r="BJ19" s="48"/>
      <c r="BK19" s="48"/>
      <c r="BL19" s="44"/>
      <c r="BM19" s="44"/>
      <c r="BN19" s="44"/>
      <c r="BO19" s="64">
        <v>1</v>
      </c>
      <c r="BP19" s="44"/>
      <c r="BQ19" s="48"/>
      <c r="BR19" s="48"/>
      <c r="BS19" s="43"/>
      <c r="BT19" s="11">
        <f>COUNTA(K19:BS19)</f>
        <v>6</v>
      </c>
      <c r="BU19" s="13">
        <f>SUM(BT19*J19)</f>
        <v>136800</v>
      </c>
      <c r="BV19" s="12"/>
    </row>
    <row r="20" spans="1:74" s="10" customFormat="1" ht="18.75" customHeight="1">
      <c r="A20" s="35" t="s">
        <v>33</v>
      </c>
      <c r="B20" s="16" t="s">
        <v>37</v>
      </c>
      <c r="C20" s="24" t="s">
        <v>19</v>
      </c>
      <c r="D20" s="22">
        <v>20</v>
      </c>
      <c r="E20" s="24">
        <v>3</v>
      </c>
      <c r="F20" s="27" t="s">
        <v>44</v>
      </c>
      <c r="G20" s="16" t="s">
        <v>46</v>
      </c>
      <c r="H20" s="82">
        <v>355</v>
      </c>
      <c r="I20" s="90">
        <v>1</v>
      </c>
      <c r="J20" s="33">
        <v>21300</v>
      </c>
      <c r="K20" s="144"/>
      <c r="L20" s="15"/>
      <c r="M20" s="51"/>
      <c r="N20" s="51"/>
      <c r="O20" s="15"/>
      <c r="P20" s="15"/>
      <c r="Q20" s="15"/>
      <c r="R20" s="15"/>
      <c r="S20" s="15">
        <v>1</v>
      </c>
      <c r="T20" s="51"/>
      <c r="U20" s="51"/>
      <c r="V20" s="15"/>
      <c r="W20" s="15"/>
      <c r="X20" s="136"/>
      <c r="Y20" s="137"/>
      <c r="Z20" s="15"/>
      <c r="AA20" s="51"/>
      <c r="AB20" s="51"/>
      <c r="AC20" s="15"/>
      <c r="AD20" s="15"/>
      <c r="AE20" s="15"/>
      <c r="AF20" s="15"/>
      <c r="AG20" s="15"/>
      <c r="AH20" s="51"/>
      <c r="AI20" s="51"/>
      <c r="AJ20" s="15"/>
      <c r="AK20" s="15">
        <v>1</v>
      </c>
      <c r="AL20" s="15"/>
      <c r="AM20" s="15"/>
      <c r="AN20" s="15"/>
      <c r="AO20" s="72"/>
      <c r="AP20" s="67"/>
      <c r="AQ20" s="15"/>
      <c r="AR20" s="15"/>
      <c r="AS20" s="100"/>
      <c r="AT20" s="100"/>
      <c r="AU20" s="100"/>
      <c r="AV20" s="101"/>
      <c r="AW20" s="101"/>
      <c r="AX20" s="100">
        <v>1</v>
      </c>
      <c r="AY20" s="100"/>
      <c r="AZ20" s="100"/>
      <c r="BA20" s="141"/>
      <c r="BB20" s="100"/>
      <c r="BC20" s="101"/>
      <c r="BD20" s="101"/>
      <c r="BE20" s="100"/>
      <c r="BF20" s="15"/>
      <c r="BG20" s="15"/>
      <c r="BH20" s="15"/>
      <c r="BI20" s="15"/>
      <c r="BJ20" s="46"/>
      <c r="BK20" s="46"/>
      <c r="BL20" s="15"/>
      <c r="BM20" s="15"/>
      <c r="BN20" s="15">
        <v>1</v>
      </c>
      <c r="BO20" s="15"/>
      <c r="BP20" s="15"/>
      <c r="BQ20" s="46"/>
      <c r="BR20" s="46"/>
      <c r="BS20" s="62"/>
      <c r="BT20" s="11">
        <v>4</v>
      </c>
      <c r="BU20" s="13">
        <v>85200</v>
      </c>
      <c r="BV20" s="12"/>
    </row>
    <row r="21" spans="1:74" s="10" customFormat="1" ht="18.75" customHeight="1">
      <c r="A21" s="36" t="s">
        <v>43</v>
      </c>
      <c r="B21" s="16" t="s">
        <v>37</v>
      </c>
      <c r="C21" s="24" t="s">
        <v>19</v>
      </c>
      <c r="D21" s="22">
        <v>20</v>
      </c>
      <c r="E21" s="24">
        <v>3</v>
      </c>
      <c r="F21" s="27" t="s">
        <v>44</v>
      </c>
      <c r="G21" s="16" t="s">
        <v>46</v>
      </c>
      <c r="H21" s="95">
        <v>350</v>
      </c>
      <c r="I21" s="91">
        <v>1</v>
      </c>
      <c r="J21" s="88">
        <v>21000</v>
      </c>
      <c r="K21" s="144"/>
      <c r="L21" s="34"/>
      <c r="M21" s="54"/>
      <c r="N21" s="54"/>
      <c r="O21" s="34"/>
      <c r="P21" s="34"/>
      <c r="Q21" s="34"/>
      <c r="R21" s="34"/>
      <c r="S21" s="34"/>
      <c r="T21" s="54"/>
      <c r="U21" s="54"/>
      <c r="V21" s="34">
        <v>1</v>
      </c>
      <c r="W21" s="34"/>
      <c r="X21" s="136"/>
      <c r="Y21" s="137"/>
      <c r="Z21" s="34"/>
      <c r="AA21" s="54"/>
      <c r="AB21" s="54"/>
      <c r="AC21" s="34"/>
      <c r="AD21" s="34"/>
      <c r="AE21" s="34"/>
      <c r="AF21" s="34"/>
      <c r="AG21" s="34"/>
      <c r="AH21" s="54"/>
      <c r="AI21" s="54"/>
      <c r="AJ21" s="34"/>
      <c r="AK21" s="34"/>
      <c r="AL21" s="34"/>
      <c r="AM21" s="34"/>
      <c r="AN21" s="34"/>
      <c r="AO21" s="75"/>
      <c r="AP21" s="70"/>
      <c r="AQ21" s="34"/>
      <c r="AR21" s="34"/>
      <c r="AS21" s="103"/>
      <c r="AT21" s="103"/>
      <c r="AU21" s="103">
        <v>1</v>
      </c>
      <c r="AV21" s="104"/>
      <c r="AW21" s="104"/>
      <c r="AX21" s="103"/>
      <c r="AY21" s="103"/>
      <c r="AZ21" s="103"/>
      <c r="BA21" s="141"/>
      <c r="BB21" s="103"/>
      <c r="BC21" s="104"/>
      <c r="BD21" s="104"/>
      <c r="BE21" s="103"/>
      <c r="BF21" s="34"/>
      <c r="BG21" s="34"/>
      <c r="BH21" s="34">
        <v>1</v>
      </c>
      <c r="BI21" s="34"/>
      <c r="BJ21" s="49"/>
      <c r="BK21" s="49"/>
      <c r="BL21" s="34"/>
      <c r="BM21" s="34"/>
      <c r="BN21" s="34"/>
      <c r="BO21" s="34"/>
      <c r="BP21" s="34"/>
      <c r="BQ21" s="49"/>
      <c r="BR21" s="49"/>
      <c r="BS21" s="63">
        <v>1</v>
      </c>
      <c r="BT21" s="11">
        <v>4</v>
      </c>
      <c r="BU21" s="13">
        <v>84000</v>
      </c>
      <c r="BV21" s="12"/>
    </row>
    <row r="22" spans="1:74" s="10" customFormat="1" ht="18.75" customHeight="1">
      <c r="A22" s="36" t="s">
        <v>51</v>
      </c>
      <c r="B22" s="16" t="s">
        <v>37</v>
      </c>
      <c r="C22" s="24" t="s">
        <v>19</v>
      </c>
      <c r="D22" s="22">
        <v>20</v>
      </c>
      <c r="E22" s="24">
        <v>3</v>
      </c>
      <c r="F22" s="27" t="s">
        <v>44</v>
      </c>
      <c r="G22" s="16" t="s">
        <v>46</v>
      </c>
      <c r="H22" s="95">
        <v>218.75</v>
      </c>
      <c r="I22" s="91">
        <v>1</v>
      </c>
      <c r="J22" s="88">
        <v>13125</v>
      </c>
      <c r="K22" s="144"/>
      <c r="L22" s="34"/>
      <c r="M22" s="54"/>
      <c r="N22" s="54"/>
      <c r="O22" s="34"/>
      <c r="P22" s="34"/>
      <c r="Q22" s="34">
        <v>1</v>
      </c>
      <c r="R22" s="34"/>
      <c r="S22" s="34"/>
      <c r="T22" s="54"/>
      <c r="U22" s="54"/>
      <c r="V22" s="34"/>
      <c r="W22" s="34"/>
      <c r="X22" s="136"/>
      <c r="Y22" s="137"/>
      <c r="Z22" s="34"/>
      <c r="AA22" s="54"/>
      <c r="AB22" s="54"/>
      <c r="AC22" s="34"/>
      <c r="AD22" s="34"/>
      <c r="AE22" s="34"/>
      <c r="AF22" s="34">
        <v>1</v>
      </c>
      <c r="AG22" s="34"/>
      <c r="AH22" s="54"/>
      <c r="AI22" s="54"/>
      <c r="AJ22" s="34"/>
      <c r="AK22" s="34"/>
      <c r="AL22" s="34"/>
      <c r="AM22" s="34"/>
      <c r="AN22" s="34"/>
      <c r="AO22" s="75"/>
      <c r="AP22" s="70"/>
      <c r="AQ22" s="34"/>
      <c r="AR22" s="34"/>
      <c r="AS22" s="103"/>
      <c r="AT22" s="103"/>
      <c r="AU22" s="103"/>
      <c r="AV22" s="104"/>
      <c r="AW22" s="104"/>
      <c r="AX22" s="103"/>
      <c r="AY22" s="103">
        <v>1</v>
      </c>
      <c r="AZ22" s="103"/>
      <c r="BA22" s="141"/>
      <c r="BB22" s="103"/>
      <c r="BC22" s="104"/>
      <c r="BD22" s="104"/>
      <c r="BE22" s="103"/>
      <c r="BF22" s="34"/>
      <c r="BG22" s="34"/>
      <c r="BH22" s="34"/>
      <c r="BI22" s="34"/>
      <c r="BJ22" s="49"/>
      <c r="BK22" s="49"/>
      <c r="BL22" s="34"/>
      <c r="BM22" s="34"/>
      <c r="BN22" s="34"/>
      <c r="BO22" s="34"/>
      <c r="BP22" s="34"/>
      <c r="BQ22" s="49"/>
      <c r="BR22" s="49"/>
      <c r="BS22" s="63"/>
      <c r="BT22" s="11">
        <v>3</v>
      </c>
      <c r="BU22" s="13">
        <v>39375</v>
      </c>
      <c r="BV22" s="12"/>
    </row>
    <row r="23" spans="1:74" s="10" customFormat="1" ht="18.75" customHeight="1">
      <c r="A23" s="36" t="s">
        <v>34</v>
      </c>
      <c r="B23" s="16" t="s">
        <v>37</v>
      </c>
      <c r="C23" s="24" t="s">
        <v>19</v>
      </c>
      <c r="D23" s="22">
        <v>20</v>
      </c>
      <c r="E23" s="24">
        <v>3</v>
      </c>
      <c r="F23" s="27" t="s">
        <v>44</v>
      </c>
      <c r="G23" s="16" t="s">
        <v>46</v>
      </c>
      <c r="H23" s="25">
        <v>180</v>
      </c>
      <c r="I23" s="92">
        <v>1</v>
      </c>
      <c r="J23" s="83">
        <v>10800</v>
      </c>
      <c r="K23" s="144"/>
      <c r="L23" s="34"/>
      <c r="M23" s="54"/>
      <c r="N23" s="54"/>
      <c r="O23" s="34"/>
      <c r="P23" s="34">
        <v>1</v>
      </c>
      <c r="Q23" s="34"/>
      <c r="R23" s="34"/>
      <c r="S23" s="34"/>
      <c r="T23" s="54"/>
      <c r="U23" s="54"/>
      <c r="V23" s="34"/>
      <c r="W23" s="34"/>
      <c r="X23" s="136"/>
      <c r="Y23" s="137"/>
      <c r="Z23" s="34"/>
      <c r="AA23" s="54"/>
      <c r="AB23" s="54"/>
      <c r="AC23" s="34"/>
      <c r="AD23" s="34"/>
      <c r="AE23" s="34"/>
      <c r="AF23" s="34"/>
      <c r="AG23" s="34"/>
      <c r="AH23" s="54"/>
      <c r="AI23" s="54"/>
      <c r="AJ23" s="34">
        <v>1</v>
      </c>
      <c r="AK23" s="34"/>
      <c r="AL23" s="34"/>
      <c r="AM23" s="34"/>
      <c r="AN23" s="34"/>
      <c r="AO23" s="75"/>
      <c r="AP23" s="70"/>
      <c r="AQ23" s="34"/>
      <c r="AR23" s="34"/>
      <c r="AS23" s="103"/>
      <c r="AT23" s="103"/>
      <c r="AU23" s="103"/>
      <c r="AV23" s="104"/>
      <c r="AW23" s="104"/>
      <c r="AX23" s="103">
        <v>1</v>
      </c>
      <c r="AY23" s="103"/>
      <c r="AZ23" s="103"/>
      <c r="BA23" s="141"/>
      <c r="BB23" s="103"/>
      <c r="BC23" s="104"/>
      <c r="BD23" s="104"/>
      <c r="BE23" s="103"/>
      <c r="BF23" s="34"/>
      <c r="BG23" s="34"/>
      <c r="BH23" s="34"/>
      <c r="BI23" s="34"/>
      <c r="BJ23" s="49"/>
      <c r="BK23" s="49"/>
      <c r="BL23" s="34"/>
      <c r="BM23" s="34">
        <v>1</v>
      </c>
      <c r="BN23" s="34"/>
      <c r="BO23" s="34"/>
      <c r="BP23" s="34"/>
      <c r="BQ23" s="49"/>
      <c r="BR23" s="49"/>
      <c r="BS23" s="63"/>
      <c r="BT23" s="11">
        <v>4</v>
      </c>
      <c r="BU23" s="13">
        <v>43200</v>
      </c>
      <c r="BV23" s="12"/>
    </row>
    <row r="24" spans="1:74" s="123" customFormat="1" ht="18.75" customHeight="1" thickBot="1">
      <c r="A24" s="105" t="s">
        <v>35</v>
      </c>
      <c r="B24" s="106" t="s">
        <v>37</v>
      </c>
      <c r="C24" s="107" t="s">
        <v>19</v>
      </c>
      <c r="D24" s="21">
        <v>20</v>
      </c>
      <c r="E24" s="108">
        <v>3</v>
      </c>
      <c r="F24" s="94" t="s">
        <v>44</v>
      </c>
      <c r="G24" s="109" t="s">
        <v>46</v>
      </c>
      <c r="H24" s="110">
        <v>235</v>
      </c>
      <c r="I24" s="90">
        <v>1</v>
      </c>
      <c r="J24" s="111">
        <v>14100</v>
      </c>
      <c r="K24" s="145"/>
      <c r="L24" s="112">
        <v>1</v>
      </c>
      <c r="M24" s="113"/>
      <c r="N24" s="113"/>
      <c r="O24" s="112"/>
      <c r="P24" s="112"/>
      <c r="Q24" s="112"/>
      <c r="R24" s="112"/>
      <c r="S24" s="112"/>
      <c r="T24" s="113"/>
      <c r="U24" s="113"/>
      <c r="V24" s="112"/>
      <c r="W24" s="112"/>
      <c r="X24" s="138"/>
      <c r="Y24" s="139"/>
      <c r="Z24" s="112"/>
      <c r="AA24" s="113"/>
      <c r="AB24" s="113"/>
      <c r="AC24" s="112"/>
      <c r="AD24" s="112"/>
      <c r="AE24" s="112"/>
      <c r="AF24" s="112"/>
      <c r="AG24" s="112"/>
      <c r="AH24" s="113"/>
      <c r="AI24" s="113"/>
      <c r="AJ24" s="112"/>
      <c r="AK24" s="112"/>
      <c r="AL24" s="112"/>
      <c r="AM24" s="112">
        <v>1</v>
      </c>
      <c r="AN24" s="112"/>
      <c r="AO24" s="114"/>
      <c r="AP24" s="115"/>
      <c r="AQ24" s="112"/>
      <c r="AR24" s="112"/>
      <c r="AS24" s="116"/>
      <c r="AT24" s="116"/>
      <c r="AU24" s="116"/>
      <c r="AV24" s="117"/>
      <c r="AW24" s="117"/>
      <c r="AX24" s="116"/>
      <c r="AY24" s="116"/>
      <c r="AZ24" s="116"/>
      <c r="BA24" s="142"/>
      <c r="BB24" s="116"/>
      <c r="BC24" s="117"/>
      <c r="BD24" s="117"/>
      <c r="BE24" s="116">
        <v>1</v>
      </c>
      <c r="BF24" s="112"/>
      <c r="BG24" s="112"/>
      <c r="BH24" s="112"/>
      <c r="BI24" s="112"/>
      <c r="BJ24" s="118"/>
      <c r="BK24" s="118"/>
      <c r="BL24" s="112"/>
      <c r="BM24" s="112"/>
      <c r="BN24" s="112"/>
      <c r="BO24" s="112"/>
      <c r="BP24" s="112"/>
      <c r="BQ24" s="118"/>
      <c r="BR24" s="118"/>
      <c r="BS24" s="119"/>
      <c r="BT24" s="120">
        <v>3</v>
      </c>
      <c r="BU24" s="121">
        <v>42300</v>
      </c>
      <c r="BV24" s="122"/>
    </row>
    <row r="25" spans="1:74" s="10" customFormat="1" ht="30" customHeight="1" thickBot="1">
      <c r="A25" s="125" t="s">
        <v>12</v>
      </c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7"/>
      <c r="BT25" s="76">
        <f>+SUM(BT10:BT24)</f>
        <v>62</v>
      </c>
      <c r="BU25" s="81">
        <f>SUM(BU11:BU24)</f>
        <v>1601115</v>
      </c>
      <c r="BV25" s="14"/>
    </row>
    <row r="26" spans="1:74" s="10" customFormat="1" ht="30" customHeight="1" thickBot="1">
      <c r="A26" s="128" t="s">
        <v>11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30"/>
      <c r="BT26" s="77"/>
      <c r="BU26" s="80">
        <f>BU25*12%</f>
        <v>192133.8</v>
      </c>
      <c r="BV26" s="14"/>
    </row>
    <row r="27" spans="1:74" s="10" customFormat="1" ht="30" customHeight="1" thickBot="1">
      <c r="A27" s="131" t="s">
        <v>3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3"/>
      <c r="BT27" s="78"/>
      <c r="BU27" s="79">
        <f>BU26+BU25</f>
        <v>1793248.8</v>
      </c>
      <c r="BV27" s="14"/>
    </row>
    <row r="31" spans="1:74">
      <c r="H31" s="124"/>
    </row>
  </sheetData>
  <mergeCells count="86">
    <mergeCell ref="AR7:AR8"/>
    <mergeCell ref="AS7:AS8"/>
    <mergeCell ref="AT7:AT8"/>
    <mergeCell ref="AL7:AL8"/>
    <mergeCell ref="AM7:AM8"/>
    <mergeCell ref="AN7:AN8"/>
    <mergeCell ref="AO7:AO8"/>
    <mergeCell ref="M7:M8"/>
    <mergeCell ref="N7:N8"/>
    <mergeCell ref="O7:O8"/>
    <mergeCell ref="AP7:AP8"/>
    <mergeCell ref="AQ7:AQ8"/>
    <mergeCell ref="AA7:AA8"/>
    <mergeCell ref="R7:R8"/>
    <mergeCell ref="S7:S8"/>
    <mergeCell ref="T7:T8"/>
    <mergeCell ref="U7:U8"/>
    <mergeCell ref="V7:V8"/>
    <mergeCell ref="L7:L8"/>
    <mergeCell ref="K6:AO6"/>
    <mergeCell ref="AG7:AG8"/>
    <mergeCell ref="AH7:AH8"/>
    <mergeCell ref="AI7:AI8"/>
    <mergeCell ref="AJ7:AJ8"/>
    <mergeCell ref="AK7:AK8"/>
    <mergeCell ref="AB7:AB8"/>
    <mergeCell ref="AC7:AC8"/>
    <mergeCell ref="AD7:AD8"/>
    <mergeCell ref="AE7:AE8"/>
    <mergeCell ref="AF7:AF8"/>
    <mergeCell ref="W7:W8"/>
    <mergeCell ref="X7:X8"/>
    <mergeCell ref="Y7:Y8"/>
    <mergeCell ref="Z7:Z8"/>
    <mergeCell ref="A2:F2"/>
    <mergeCell ref="A3:F3"/>
    <mergeCell ref="A4:F4"/>
    <mergeCell ref="A5:F5"/>
    <mergeCell ref="AP6:BS6"/>
    <mergeCell ref="J6:J9"/>
    <mergeCell ref="F8:F9"/>
    <mergeCell ref="D6:D9"/>
    <mergeCell ref="E6:E9"/>
    <mergeCell ref="I6:I9"/>
    <mergeCell ref="H6:H9"/>
    <mergeCell ref="AW7:AW8"/>
    <mergeCell ref="AV7:AV8"/>
    <mergeCell ref="P7:P8"/>
    <mergeCell ref="Q7:Q8"/>
    <mergeCell ref="K7:K8"/>
    <mergeCell ref="BU6:BU9"/>
    <mergeCell ref="BD7:BD8"/>
    <mergeCell ref="BS7:BS8"/>
    <mergeCell ref="BM7:BM8"/>
    <mergeCell ref="BL7:BL8"/>
    <mergeCell ref="BK7:BK8"/>
    <mergeCell ref="BJ7:BJ8"/>
    <mergeCell ref="BT6:BT9"/>
    <mergeCell ref="BR7:BR8"/>
    <mergeCell ref="BQ7:BQ8"/>
    <mergeCell ref="BH7:BH8"/>
    <mergeCell ref="BN7:BN8"/>
    <mergeCell ref="BI7:BI8"/>
    <mergeCell ref="BP7:BP8"/>
    <mergeCell ref="BO7:BO8"/>
    <mergeCell ref="F6:G7"/>
    <mergeCell ref="G8:G9"/>
    <mergeCell ref="A6:A9"/>
    <mergeCell ref="C6:C9"/>
    <mergeCell ref="B6:B9"/>
    <mergeCell ref="AU7:AU8"/>
    <mergeCell ref="BC7:BC8"/>
    <mergeCell ref="BB7:BB8"/>
    <mergeCell ref="BA7:BA8"/>
    <mergeCell ref="BG7:BG8"/>
    <mergeCell ref="BF7:BF8"/>
    <mergeCell ref="AZ7:AZ8"/>
    <mergeCell ref="AY7:AY8"/>
    <mergeCell ref="BE7:BE8"/>
    <mergeCell ref="AX7:AX8"/>
    <mergeCell ref="A25:BS25"/>
    <mergeCell ref="A26:BS26"/>
    <mergeCell ref="A27:BS27"/>
    <mergeCell ref="X10:Y24"/>
    <mergeCell ref="BA10:BA24"/>
    <mergeCell ref="K10:K24"/>
  </mergeCells>
  <printOptions horizontalCentered="1" verticalCentered="1"/>
  <pageMargins left="0" right="0" top="0" bottom="0" header="0" footer="0"/>
  <pageSetup paperSize="9" scale="37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</vt:lpstr>
      <vt:lpstr>PRINT!Print_Area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Kumar</cp:lastModifiedBy>
  <cp:lastPrinted>2011-12-05T10:33:08Z</cp:lastPrinted>
  <dcterms:created xsi:type="dcterms:W3CDTF">2006-02-01T07:35:43Z</dcterms:created>
  <dcterms:modified xsi:type="dcterms:W3CDTF">2014-04-02T12:02:49Z</dcterms:modified>
</cp:coreProperties>
</file>